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charts/chart6.xml" ContentType="application/vnd.openxmlformats-officedocument.drawingml.chart+xml"/>
  <Override PartName="/xl/embeddings/oleObject14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00" windowWidth="18495" windowHeight="11700" tabRatio="916"/>
  </bookViews>
  <sheets>
    <sheet name="base ordenada" sheetId="1" r:id="rId1"/>
    <sheet name="CUADRO Nº 1" sheetId="2" r:id="rId2"/>
    <sheet name="CUADRO Nº 2" sheetId="3" r:id="rId3"/>
    <sheet name="Cuadro Nº3" sheetId="4" r:id="rId4"/>
    <sheet name="Cuadro Nº 4" sheetId="5" r:id="rId5"/>
    <sheet name="Cuadro Nº 5" sheetId="6" r:id="rId6"/>
    <sheet name="Cuadro Nº 6" sheetId="11" r:id="rId7"/>
    <sheet name="Cuadro Nº 7" sheetId="13" r:id="rId8"/>
    <sheet name="Cuadro Nº 8" sheetId="14" r:id="rId9"/>
    <sheet name="Cuadro Nº 9" sheetId="15" r:id="rId10"/>
    <sheet name="Cuadro Nº 10" sheetId="16" r:id="rId11"/>
    <sheet name="Cuadro Nº 11" sheetId="8" r:id="rId12"/>
    <sheet name="Cuadro Nº 12" sheetId="9" r:id="rId13"/>
    <sheet name="Cuadro Nº 13" sheetId="10" r:id="rId14"/>
  </sheets>
  <definedNames>
    <definedName name="_xlnm.Print_Area" localSheetId="0">'base ordenada'!#REF!</definedName>
    <definedName name="_xlnm.Print_Area" localSheetId="1">'CUADRO Nº 1'!$A$1:$J$108</definedName>
    <definedName name="_xlnm.Print_Area" localSheetId="10">'Cuadro Nº 10'!$A$1:$H$59</definedName>
    <definedName name="_xlnm.Print_Area" localSheetId="11">'Cuadro Nº 11'!$A$1:$H$98</definedName>
    <definedName name="_xlnm.Print_Area" localSheetId="12">'Cuadro Nº 12'!$A$1:$O$28</definedName>
    <definedName name="_xlnm.Print_Area" localSheetId="2">'CUADRO Nº 2'!$A$1:$J$96</definedName>
    <definedName name="_xlnm.Print_Area" localSheetId="4">'Cuadro Nº 4'!$A$1:$J$43</definedName>
    <definedName name="_xlnm.Print_Area" localSheetId="5">'Cuadro Nº 5'!$A$1:$I$33</definedName>
    <definedName name="_xlnm.Print_Area" localSheetId="6">'Cuadro Nº 6'!$A$1:$K$60</definedName>
    <definedName name="_xlnm.Print_Area" localSheetId="7">'Cuadro Nº 7'!$A$1:$K$33</definedName>
    <definedName name="_xlnm.Print_Area" localSheetId="9">'Cuadro Nº 9'!$A$1:$L$38</definedName>
    <definedName name="_xlnm.Print_Area" localSheetId="3">'Cuadro Nº3'!$A$1:$G$103</definedName>
  </definedNames>
  <calcPr calcId="125725"/>
</workbook>
</file>

<file path=xl/calcChain.xml><?xml version="1.0" encoding="utf-8"?>
<calcChain xmlns="http://schemas.openxmlformats.org/spreadsheetml/2006/main">
  <c r="H57" i="16"/>
  <c r="G57"/>
  <c r="H55"/>
  <c r="G55"/>
  <c r="H53"/>
  <c r="G53"/>
  <c r="H51"/>
  <c r="G51"/>
  <c r="H49"/>
  <c r="G49"/>
  <c r="H47"/>
  <c r="G47"/>
  <c r="H45"/>
  <c r="G45"/>
  <c r="H43"/>
  <c r="G43"/>
  <c r="H37"/>
  <c r="G37"/>
  <c r="H35"/>
  <c r="G35"/>
  <c r="H33"/>
  <c r="G33"/>
  <c r="H31"/>
  <c r="G31"/>
  <c r="H29"/>
  <c r="G29"/>
  <c r="H27"/>
  <c r="G27"/>
  <c r="H25"/>
  <c r="G25"/>
  <c r="H23"/>
  <c r="G23"/>
  <c r="H21"/>
  <c r="G21"/>
  <c r="H19"/>
  <c r="G19"/>
  <c r="H17"/>
  <c r="G17"/>
  <c r="H15"/>
  <c r="G15"/>
  <c r="H13"/>
  <c r="G13"/>
  <c r="H11"/>
  <c r="G11"/>
  <c r="K31" i="13"/>
  <c r="J31"/>
  <c r="K29"/>
  <c r="J29"/>
  <c r="K27"/>
  <c r="J27"/>
  <c r="K25"/>
  <c r="J25"/>
  <c r="K23"/>
  <c r="J23"/>
  <c r="K21"/>
  <c r="J21"/>
  <c r="K19"/>
  <c r="J19"/>
  <c r="K17"/>
  <c r="J17"/>
  <c r="K15"/>
  <c r="J15"/>
  <c r="K13"/>
  <c r="J13"/>
  <c r="K58" i="11"/>
  <c r="J58"/>
  <c r="K56"/>
  <c r="J56"/>
  <c r="K54"/>
  <c r="J54"/>
  <c r="K52"/>
  <c r="J52"/>
  <c r="K50"/>
  <c r="J50"/>
  <c r="K48"/>
  <c r="J48"/>
  <c r="K46"/>
  <c r="J46"/>
  <c r="K44"/>
  <c r="J44"/>
  <c r="K38"/>
  <c r="J38"/>
  <c r="K36"/>
  <c r="J36"/>
  <c r="K34"/>
  <c r="J34"/>
  <c r="K32"/>
  <c r="J32"/>
  <c r="K30"/>
  <c r="J30"/>
  <c r="K28"/>
  <c r="J28"/>
  <c r="K26"/>
  <c r="J26"/>
  <c r="K24"/>
  <c r="J24"/>
  <c r="K22"/>
  <c r="J22"/>
  <c r="K20"/>
  <c r="J20"/>
  <c r="K18"/>
  <c r="J18"/>
  <c r="K16"/>
  <c r="J16"/>
  <c r="K14"/>
  <c r="J14"/>
  <c r="K12"/>
  <c r="J12"/>
  <c r="G27" i="9"/>
  <c r="D27"/>
  <c r="G26"/>
  <c r="D26"/>
  <c r="G25"/>
  <c r="D25"/>
  <c r="G24"/>
  <c r="D24"/>
  <c r="G23"/>
  <c r="D23"/>
  <c r="G22"/>
  <c r="D22"/>
  <c r="G21"/>
  <c r="D21"/>
  <c r="G20"/>
  <c r="D20"/>
  <c r="G19"/>
  <c r="D19"/>
  <c r="G18"/>
  <c r="D18"/>
  <c r="G17"/>
  <c r="D17"/>
  <c r="G16"/>
  <c r="D16"/>
  <c r="G15"/>
  <c r="D15"/>
  <c r="G14"/>
  <c r="D14"/>
  <c r="H92" i="8"/>
  <c r="E92"/>
  <c r="H86"/>
  <c r="E86"/>
  <c r="H80"/>
  <c r="E80"/>
  <c r="H74"/>
  <c r="E74"/>
  <c r="H68"/>
  <c r="E68"/>
  <c r="H62"/>
  <c r="E62"/>
  <c r="H56"/>
  <c r="E56"/>
  <c r="H50"/>
  <c r="E50"/>
  <c r="H44"/>
  <c r="E44"/>
  <c r="H38"/>
  <c r="E38"/>
  <c r="H32"/>
  <c r="E32"/>
  <c r="H26"/>
  <c r="E26"/>
  <c r="H20"/>
  <c r="E20"/>
  <c r="H14"/>
  <c r="E14"/>
  <c r="E101" i="4"/>
  <c r="F97" s="1"/>
  <c r="D101"/>
  <c r="G97"/>
  <c r="G92"/>
  <c r="F92"/>
  <c r="E90"/>
  <c r="F86" s="1"/>
  <c r="D90"/>
  <c r="G86"/>
  <c r="G81"/>
  <c r="F81"/>
  <c r="E79"/>
  <c r="F75" s="1"/>
  <c r="D79"/>
  <c r="G75"/>
  <c r="E73"/>
  <c r="F69" s="1"/>
  <c r="D73"/>
  <c r="G69"/>
  <c r="E67"/>
  <c r="F63" s="1"/>
  <c r="D67"/>
  <c r="G63"/>
  <c r="E56"/>
  <c r="F52" s="1"/>
  <c r="D56"/>
  <c r="G52"/>
  <c r="E50"/>
  <c r="F46" s="1"/>
  <c r="D50"/>
  <c r="G46"/>
  <c r="G40"/>
  <c r="F40"/>
  <c r="G35"/>
  <c r="F35"/>
  <c r="G29"/>
  <c r="F29"/>
  <c r="E27"/>
  <c r="F23" s="1"/>
  <c r="D27"/>
  <c r="G23"/>
  <c r="G18"/>
  <c r="F18"/>
  <c r="E16"/>
  <c r="F12" s="1"/>
  <c r="D16"/>
  <c r="G12"/>
  <c r="H93" i="3"/>
  <c r="G93"/>
  <c r="F93"/>
  <c r="E93"/>
  <c r="D93"/>
  <c r="J89" s="1"/>
  <c r="I89"/>
  <c r="H87"/>
  <c r="G87"/>
  <c r="F87"/>
  <c r="E87"/>
  <c r="D87"/>
  <c r="J83" s="1"/>
  <c r="I83"/>
  <c r="H81"/>
  <c r="G81"/>
  <c r="F81"/>
  <c r="E81"/>
  <c r="D81"/>
  <c r="J77"/>
  <c r="I77"/>
  <c r="H75"/>
  <c r="G75"/>
  <c r="F75"/>
  <c r="E75"/>
  <c r="D75"/>
  <c r="J71" s="1"/>
  <c r="I71"/>
  <c r="J66"/>
  <c r="I66"/>
  <c r="J60"/>
  <c r="I60"/>
  <c r="J50"/>
  <c r="I50"/>
  <c r="H48"/>
  <c r="G48"/>
  <c r="F48"/>
  <c r="E48"/>
  <c r="D48"/>
  <c r="J44"/>
  <c r="I44"/>
  <c r="H42"/>
  <c r="G42"/>
  <c r="F42"/>
  <c r="E42"/>
  <c r="D42"/>
  <c r="J38" s="1"/>
  <c r="J34"/>
  <c r="I34"/>
  <c r="H32"/>
  <c r="G32"/>
  <c r="F32"/>
  <c r="E32"/>
  <c r="D32"/>
  <c r="J28" s="1"/>
  <c r="I28"/>
  <c r="J23"/>
  <c r="I23"/>
  <c r="H21"/>
  <c r="G21"/>
  <c r="F21"/>
  <c r="E21"/>
  <c r="D21"/>
  <c r="J17" s="1"/>
  <c r="I17"/>
  <c r="J12"/>
  <c r="I12"/>
  <c r="H105" i="2"/>
  <c r="G105"/>
  <c r="F105"/>
  <c r="E105"/>
  <c r="D105"/>
  <c r="J101"/>
  <c r="I101"/>
  <c r="H99"/>
  <c r="J95" s="1"/>
  <c r="G99"/>
  <c r="F99"/>
  <c r="E99"/>
  <c r="D99"/>
  <c r="I95"/>
  <c r="H93"/>
  <c r="G93"/>
  <c r="F93"/>
  <c r="E93"/>
  <c r="D93"/>
  <c r="J89"/>
  <c r="I89"/>
  <c r="J83"/>
  <c r="I83"/>
  <c r="H81"/>
  <c r="I77" s="1"/>
  <c r="G81"/>
  <c r="F81"/>
  <c r="E81"/>
  <c r="D81"/>
  <c r="J77" s="1"/>
  <c r="J71"/>
  <c r="I71"/>
  <c r="H69"/>
  <c r="J65" s="1"/>
  <c r="G69"/>
  <c r="F69"/>
  <c r="E69"/>
  <c r="D69"/>
  <c r="I65"/>
  <c r="J59"/>
  <c r="I59"/>
  <c r="H52"/>
  <c r="G52"/>
  <c r="F52"/>
  <c r="E52"/>
  <c r="D52"/>
  <c r="J48" s="1"/>
  <c r="I48"/>
  <c r="J42"/>
  <c r="I42"/>
  <c r="J36"/>
  <c r="I36"/>
  <c r="J31"/>
  <c r="I31"/>
  <c r="H29"/>
  <c r="G29"/>
  <c r="F29"/>
  <c r="E29"/>
  <c r="D29"/>
  <c r="J25"/>
  <c r="I25"/>
  <c r="H23"/>
  <c r="J19" s="1"/>
  <c r="G23"/>
  <c r="F23"/>
  <c r="E23"/>
  <c r="D23"/>
  <c r="I19"/>
  <c r="H17"/>
  <c r="G17"/>
  <c r="F17"/>
  <c r="E17"/>
  <c r="D17"/>
  <c r="J13"/>
  <c r="I13"/>
  <c r="BP96" i="1"/>
  <c r="BN96"/>
  <c r="BM96"/>
  <c r="BP90"/>
  <c r="BN90"/>
  <c r="BO90" s="1"/>
  <c r="BM90"/>
  <c r="BP84"/>
  <c r="BN84"/>
  <c r="BM84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BP78" s="1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BP72" s="1"/>
  <c r="BP66"/>
  <c r="BN66"/>
  <c r="BM66"/>
  <c r="BP60"/>
  <c r="BN60"/>
  <c r="BM60"/>
  <c r="M58"/>
  <c r="L58"/>
  <c r="K58"/>
  <c r="J58"/>
  <c r="I58"/>
  <c r="H58"/>
  <c r="G58"/>
  <c r="F58"/>
  <c r="E58"/>
  <c r="D58"/>
  <c r="BN54" s="1"/>
  <c r="I52"/>
  <c r="H52"/>
  <c r="G52"/>
  <c r="F52"/>
  <c r="E52"/>
  <c r="D52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BP36" s="1"/>
  <c r="BP30"/>
  <c r="BN30"/>
  <c r="BM30"/>
  <c r="R28"/>
  <c r="Q28"/>
  <c r="P28"/>
  <c r="O28"/>
  <c r="N28"/>
  <c r="M28"/>
  <c r="L28"/>
  <c r="K28"/>
  <c r="J28"/>
  <c r="I28"/>
  <c r="H28"/>
  <c r="G28"/>
  <c r="F28"/>
  <c r="E28"/>
  <c r="D28"/>
  <c r="BP24" s="1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M12"/>
  <c r="BP12" l="1"/>
  <c r="BN18"/>
  <c r="BP48"/>
  <c r="I38" i="3"/>
  <c r="BN24" i="1"/>
  <c r="BP42"/>
  <c r="BM48"/>
  <c r="BN72"/>
  <c r="BN12"/>
  <c r="BO12" s="1"/>
  <c r="BP18"/>
  <c r="BM24"/>
  <c r="BO24" s="1"/>
  <c r="BN36"/>
  <c r="BN42"/>
  <c r="BN48"/>
  <c r="BO48" s="1"/>
  <c r="BP54"/>
  <c r="BO66"/>
  <c r="BM72"/>
  <c r="BO72" s="1"/>
  <c r="BN78"/>
  <c r="BM18"/>
  <c r="BO18" s="1"/>
  <c r="BO30"/>
  <c r="BM36"/>
  <c r="BO36" s="1"/>
  <c r="BM42"/>
  <c r="BO42" s="1"/>
  <c r="BM54"/>
  <c r="BO54" s="1"/>
  <c r="BO60"/>
  <c r="BM78"/>
  <c r="BO78" s="1"/>
  <c r="BO84"/>
  <c r="BO96"/>
</calcChain>
</file>

<file path=xl/sharedStrings.xml><?xml version="1.0" encoding="utf-8"?>
<sst xmlns="http://schemas.openxmlformats.org/spreadsheetml/2006/main" count="2607" uniqueCount="280">
  <si>
    <t>MINISTERIO DE ECONOMÍA, INDUSTRIA Y COMERCIO</t>
  </si>
  <si>
    <t>DIRECCION DE APOYO AL CONSUMIDOR</t>
  </si>
  <si>
    <t>DEPARTAMENTO DE POLITICAS Y ANALISIS DE CONSUMO</t>
  </si>
  <si>
    <t>BASE DE DATOS DE PRECIOS DE PRODUCTOS IDENTICOS Y SIMILARES</t>
  </si>
  <si>
    <t>MONITOREO DE PRECIOS (i.v.i.) AL CONSUMIDOR DE ALGUNOS INGREDIENTES PARA LA ELABORACION DEL TAMAL</t>
  </si>
  <si>
    <t>Realizado, EN EL GRAN ÁREA METROPOLITANA, los días  23 al 30 de noviembre del 2009</t>
  </si>
  <si>
    <t xml:space="preserve"> </t>
  </si>
  <si>
    <t>ARTÍCULO</t>
  </si>
  <si>
    <t>CARACTERÍSTICAS MÍNIMAS</t>
  </si>
  <si>
    <t>DETALLE DE LA INFORMACIÓN</t>
  </si>
  <si>
    <t>MINIMO</t>
  </si>
  <si>
    <t>MAXIMO</t>
  </si>
  <si>
    <t>DIFERENCIA  %</t>
  </si>
  <si>
    <t>PROMEDIO</t>
  </si>
  <si>
    <t>ARROZ 80/20</t>
  </si>
  <si>
    <t>Corriente, limpio, tipo 80/20 (80% grano entero), en bolsas de 1,8 a 2 kg</t>
  </si>
  <si>
    <t>ESTABLECIMIENTO</t>
  </si>
  <si>
    <t>Hipermás - Escazú</t>
  </si>
  <si>
    <t>Supermercado Tres Más - Cartago</t>
  </si>
  <si>
    <t>Maxi Bodega - Alajuela</t>
  </si>
  <si>
    <t>Prince Smart - Heredia</t>
  </si>
  <si>
    <t>Súper Rabee - Cartago</t>
  </si>
  <si>
    <t>Super Despensa - Cartago</t>
  </si>
  <si>
    <t>Súper Mora - Ciudad Colón</t>
  </si>
  <si>
    <t>Mega Súper - Cartago con tarjeta</t>
  </si>
  <si>
    <t>Mega Super - Cartago sin tarjeta</t>
  </si>
  <si>
    <t>Palí - Heredia</t>
  </si>
  <si>
    <t>Mas x Menos - Alajuela</t>
  </si>
  <si>
    <t>Jumbo Supermercado - Alajuela</t>
  </si>
  <si>
    <t>La Cabaña - Mercado de Heredia</t>
  </si>
  <si>
    <t>Automercado Los Yoses - Montes de Oca</t>
  </si>
  <si>
    <t>Galerón de las Ofertas  - Heredia</t>
  </si>
  <si>
    <t>Tramo Hernán Arrieta - Mercado - Alajuela</t>
  </si>
  <si>
    <t>Tramo Alex Vargas - Mercado Alajuela</t>
  </si>
  <si>
    <t>Tramo Magallanes - Mercado Central San José</t>
  </si>
  <si>
    <t>Tramo Flores - Mercado Borbón San José</t>
  </si>
  <si>
    <t>Tramo Bonanza - Mercado Municipal - Heredia</t>
  </si>
  <si>
    <t>Súper Saretto - Escazú</t>
  </si>
  <si>
    <t>Súper Cristal - Curridabat</t>
  </si>
  <si>
    <t>MARCA</t>
  </si>
  <si>
    <t>Sábemas</t>
  </si>
  <si>
    <t>Tío Pelón</t>
  </si>
  <si>
    <t>Halcón</t>
  </si>
  <si>
    <t>Supremo</t>
  </si>
  <si>
    <t>Prince Smart</t>
  </si>
  <si>
    <t>Almendros</t>
  </si>
  <si>
    <t>Sabrotico</t>
  </si>
  <si>
    <t>Tío Felipe</t>
  </si>
  <si>
    <t>Mega Súper</t>
  </si>
  <si>
    <t>Cañero</t>
  </si>
  <si>
    <t>Imperio</t>
  </si>
  <si>
    <t xml:space="preserve">Montes de Oro </t>
  </si>
  <si>
    <t>Liborio</t>
  </si>
  <si>
    <t>Indiana</t>
  </si>
  <si>
    <t>Sabemás</t>
  </si>
  <si>
    <t>Montes de Oro</t>
  </si>
  <si>
    <t>Julieta</t>
  </si>
  <si>
    <t>Águila</t>
  </si>
  <si>
    <t>PRECIO</t>
  </si>
  <si>
    <t>Presentación (g)</t>
  </si>
  <si>
    <t>PRECIO ¢/ kg</t>
  </si>
  <si>
    <t>Código de barras</t>
  </si>
  <si>
    <t>ACEITUNAS</t>
  </si>
  <si>
    <t>En conserva, en salmuera, enteras de color verde y sin semilla, en presentaciones con peso escurrido entre los 140 y 210 gramos.</t>
  </si>
  <si>
    <t>Hipermás Escazú</t>
  </si>
  <si>
    <t>Muñoz &amp; Nanne - San Pedro</t>
  </si>
  <si>
    <t>Del Tropico (enteras)</t>
  </si>
  <si>
    <t>Lindsay</t>
  </si>
  <si>
    <t>Del Tropico (rellenas)</t>
  </si>
  <si>
    <t>Del Tropico</t>
  </si>
  <si>
    <t>Y Barra</t>
  </si>
  <si>
    <t>Del Huerto de Mejia (sin hueso)</t>
  </si>
  <si>
    <t>Alisa</t>
  </si>
  <si>
    <t>Del Huerto de Mejia (rellena)</t>
  </si>
  <si>
    <t>Y Barra (rellena)</t>
  </si>
  <si>
    <t>Alisa (rellena)</t>
  </si>
  <si>
    <t>Y Barra (sin hueso)</t>
  </si>
  <si>
    <t>Y Barra (sin  hueso)</t>
  </si>
  <si>
    <t xml:space="preserve">Y Barra </t>
  </si>
  <si>
    <t>Y Barra (rellena anchoas)</t>
  </si>
  <si>
    <t>Y Barra (rellenas jalapeño)</t>
  </si>
  <si>
    <t>BOMBA (MEZCLA DE CONDIMENTOS PARA TAMAL)</t>
  </si>
  <si>
    <t>En presentaciones no mayores de 200 - 500 g</t>
  </si>
  <si>
    <t>Especies Mixtas</t>
  </si>
  <si>
    <t>Suprema</t>
  </si>
  <si>
    <t>El Buen gusto</t>
  </si>
  <si>
    <t>Condivalle</t>
  </si>
  <si>
    <t>Los Chinitos</t>
  </si>
  <si>
    <t>Condimentico</t>
  </si>
  <si>
    <t>Saboryna</t>
  </si>
  <si>
    <t>Escazú</t>
  </si>
  <si>
    <t>Empacadora la Unión</t>
  </si>
  <si>
    <t>NI</t>
  </si>
  <si>
    <t>CHILE DULCE</t>
  </si>
  <si>
    <t>Fresco, tamaño grande, tomar precio por unidad.</t>
  </si>
  <si>
    <t>Verduleria Hermanos Joaquin - Mercado Borbón- San José</t>
  </si>
  <si>
    <t>Verduleria Hermanos Solano- Mercado Borbón San José</t>
  </si>
  <si>
    <t>Verduleria  El Mejor Precio - Mercado - Heredia</t>
  </si>
  <si>
    <t>Verdulería La Esquinita - Mercado Central - San José</t>
  </si>
  <si>
    <t>Tramo Memo - Mercado - Alajuela</t>
  </si>
  <si>
    <t>Tramo 130 - Mercado - Alajuela</t>
  </si>
  <si>
    <t>Tramo Rivera - Mercado Municipal - Cartago</t>
  </si>
  <si>
    <t>Super Cristal - Curridabat</t>
  </si>
  <si>
    <t>CALIDAD</t>
  </si>
  <si>
    <t>Primera</t>
  </si>
  <si>
    <t>Tercera</t>
  </si>
  <si>
    <t>Presentación (unidad)</t>
  </si>
  <si>
    <t>GUISANTES (PETIT POIS)</t>
  </si>
  <si>
    <t>Enteros, en salmuera, sin adiciones, en lata con peso escurrido de 250 a 330 gramos.</t>
  </si>
  <si>
    <t>Price Smart - Heredia</t>
  </si>
  <si>
    <t>Del Monte</t>
  </si>
  <si>
    <t>Toños</t>
  </si>
  <si>
    <t>Del Campo</t>
  </si>
  <si>
    <t>Richly</t>
  </si>
  <si>
    <t>Seneca</t>
  </si>
  <si>
    <t>Divella</t>
  </si>
  <si>
    <t>HARINA DE MAÍZ</t>
  </si>
  <si>
    <t>Sin adiciones, En presentaciones que oscilen entre los 900 y 1000 gramos</t>
  </si>
  <si>
    <t>Maseca</t>
  </si>
  <si>
    <t>Productos de Mamá</t>
  </si>
  <si>
    <t>Masa Tica</t>
  </si>
  <si>
    <t>Del Horizonte</t>
  </si>
  <si>
    <t xml:space="preserve">Mega Súper </t>
  </si>
  <si>
    <t>Del Comal</t>
  </si>
  <si>
    <t>Masaffina</t>
  </si>
  <si>
    <t>Masa Rica</t>
  </si>
  <si>
    <t>HOJAS DE PLÁTANO</t>
  </si>
  <si>
    <t>Soasadas y limpias o preparadas especialmente para la elaboración de tamales, precio por kilo y en presentaciones no mayores de 5 Kg</t>
  </si>
  <si>
    <t>Monte Limar</t>
  </si>
  <si>
    <t>Hortifruti</t>
  </si>
  <si>
    <t>PABILO O AMARRAS</t>
  </si>
  <si>
    <t>En madejas de aproximadamente 100 y 215 metros</t>
  </si>
  <si>
    <t>Texcarsa</t>
  </si>
  <si>
    <t>Luchador</t>
  </si>
  <si>
    <t xml:space="preserve">Luchador </t>
  </si>
  <si>
    <t>Presentación (m)</t>
  </si>
  <si>
    <t>PRECIO ¢/ metro</t>
  </si>
  <si>
    <t>PECHUGA DE POLLO ENTERA</t>
  </si>
  <si>
    <t>Entera, con hueso y con piel. Tomar precio por kilogramo.  En presentaciones no mayores a 2 Kg</t>
  </si>
  <si>
    <t>Carnicería Catalina Mercado Central - San José</t>
  </si>
  <si>
    <t>Carnicería La Sevillana - Mercado - Alajuela</t>
  </si>
  <si>
    <t>Carnicería Los Amigos - Mercado - Cartago</t>
  </si>
  <si>
    <t>Pipasa</t>
  </si>
  <si>
    <t>La Ricura</t>
  </si>
  <si>
    <t>Suave</t>
  </si>
  <si>
    <t>POSTA DE CERDO</t>
  </si>
  <si>
    <t>De la pierna del cerdo, sin hueso. Tomar precio por kilogramo. En presentaciones no mayores a 3 Kg</t>
  </si>
  <si>
    <t>Carnicería San Calletano - Mercado Borbón - San José</t>
  </si>
  <si>
    <t>Carniceria La Esperanza - Mercado de Heredia</t>
  </si>
  <si>
    <t>Carniceria La Fama - Mercado de Heredia</t>
  </si>
  <si>
    <t>Carnicería La Mejor- Mercado - Alajuela</t>
  </si>
  <si>
    <t>Carnicería Retana - Mercado Borbón -San José</t>
  </si>
  <si>
    <t>Jico</t>
  </si>
  <si>
    <t>Carnes Gifa</t>
  </si>
  <si>
    <t>Industrias Tarnicas</t>
  </si>
  <si>
    <t>Montecillos</t>
  </si>
  <si>
    <t>Tres Carnes</t>
  </si>
  <si>
    <t>Industrias Carnes</t>
  </si>
  <si>
    <t>MAÍZ CASCADO</t>
  </si>
  <si>
    <t>Primera calidad, precio por kilo, presentaciones no mayores a 2 kg</t>
  </si>
  <si>
    <t>Generico</t>
  </si>
  <si>
    <t xml:space="preserve">Súper Rabee </t>
  </si>
  <si>
    <t>Super Despensa</t>
  </si>
  <si>
    <t>5000</t>
  </si>
  <si>
    <t>Campesinas</t>
  </si>
  <si>
    <t>VEGETALES MIXTOS</t>
  </si>
  <si>
    <t>En conserva, guisantes, zanahoria,vainica, papa, en salmuera, en presentaciones con peso escurrido entre 250 y 330 gramos</t>
  </si>
  <si>
    <t>ZANAHORIA</t>
  </si>
  <si>
    <t>Primera calidad, precio por kilo</t>
  </si>
  <si>
    <t>CEBOLLA</t>
  </si>
  <si>
    <t>PAPAS</t>
  </si>
  <si>
    <t>Fuente: Estudio realizado por el DEPAC: Monitoreo de precios de ingredientes para tamal, noviembre, 2009. En la gran área Metropolitana.   Dirección del estudio Licda. Marjorie Chacón.</t>
  </si>
  <si>
    <t>CUADRO Nº 1</t>
  </si>
  <si>
    <t>CLASIFICACIÓN DE LOS 5 MEJORES PRECIOS (  similares )</t>
  </si>
  <si>
    <t>REALIZADO, EN EL GRAN ÁREA METROPOLITANA, LOS DÍAS  23 AL 30 DE NOVIEMBRE DEL 2009</t>
  </si>
  <si>
    <t>Hoja Nº 1</t>
  </si>
  <si>
    <t>1 mejor precio</t>
  </si>
  <si>
    <t>2 mejor precio</t>
  </si>
  <si>
    <t>3 mejor precio</t>
  </si>
  <si>
    <t>4 mejor precio</t>
  </si>
  <si>
    <t>5 mejor precio</t>
  </si>
  <si>
    <t>Diferencia absoluta</t>
  </si>
  <si>
    <t>Súper Despensa - Cartago</t>
  </si>
  <si>
    <t>Verdulería Hermanos Joaquín - Mercado Borbón- San José</t>
  </si>
  <si>
    <t>Verdulería Hermanos Solano- Mercado Borbón San José</t>
  </si>
  <si>
    <t>Pali - Heredia</t>
  </si>
  <si>
    <t>Primera - segunda calidad   precio por kilo</t>
  </si>
  <si>
    <t>Verdulería  El Mejor Precio - Mercado - Heredia</t>
  </si>
  <si>
    <t xml:space="preserve">En conserva, en salmuera, enteras de color verde y sin semilla, en presentaciones con peso escurrido mínimo de  140 gramos </t>
  </si>
  <si>
    <t>Del Trópico (enteras)</t>
  </si>
  <si>
    <t>Del Trópico (rellenas)</t>
  </si>
  <si>
    <t>Hoja Nº 2</t>
  </si>
  <si>
    <t xml:space="preserve">Entera, con hueso y con piel. Tomar precio por kilogramo.  </t>
  </si>
  <si>
    <t>Primera calidad, precio por kilo, presentaciones con peso mínimo de 900 gramos</t>
  </si>
  <si>
    <t>Mega Súper - Cartago sin tarjeta</t>
  </si>
  <si>
    <t>Genérico</t>
  </si>
  <si>
    <t xml:space="preserve">De la pierna del cerdo, sin hueso. Tomar precio por kilogramo. </t>
  </si>
  <si>
    <t>Carnicería San Cayetano - Mercado Borbón - San José</t>
  </si>
  <si>
    <t>Carnicería La Esperanza - Mercado de Heredia</t>
  </si>
  <si>
    <t>Carnicería La Fama - Mercado de Heredia</t>
  </si>
  <si>
    <t xml:space="preserve">Enteros, en salmuera, sin adiciones, en lata con peso escurrido mínimo de 250 gramos </t>
  </si>
  <si>
    <t>Del Trópico</t>
  </si>
  <si>
    <t>En conserva, guisantes, zanahoria, vainica, papa, en salmuera, en presentaciones con peso escurrido entre 250 y 330 gramos</t>
  </si>
  <si>
    <t>El precio de la Cebolla es el mismo en la Verdulería Hermanos Joaquín en el Mercado Borbón en San José, el precio es de 350 el kilo y la calidad es de primera.</t>
  </si>
  <si>
    <t>CUADRO Nº 2</t>
  </si>
  <si>
    <t>CLASIFICACIÓN DE LOS 5 PRECIOS MAS ALTOS (  similares )</t>
  </si>
  <si>
    <t>Hoja nº 1</t>
  </si>
  <si>
    <t>1 precio más alto</t>
  </si>
  <si>
    <t>2 precio más alto</t>
  </si>
  <si>
    <t>3 precio más alto</t>
  </si>
  <si>
    <t>4 precio más alto</t>
  </si>
  <si>
    <t>5 precio más alto</t>
  </si>
  <si>
    <t>Enteros, en salmuera, sin adiciones, en lata con peso escurrido mínimo de 250 gramos.</t>
  </si>
  <si>
    <t>Hoja nº 2</t>
  </si>
  <si>
    <t>CINCO PRECIOS MAS ALTOS DE PRODUCTOS SIMILARES</t>
  </si>
  <si>
    <t>En conserva, en salmuera, enteras de color verde y sin semilla, en presentaciones con peso escurrido mínimo  140 gramos.</t>
  </si>
  <si>
    <t>Primera calidad, precio por kilo, presentaciones con peso mínimo 900 gramos</t>
  </si>
  <si>
    <t>CUADRO Nº 3</t>
  </si>
  <si>
    <t xml:space="preserve"> PRECIOS MINIMOS Y MAXIMOS DE INGREDIENTES SIMILARES PARA ELABORACION DE TAMALES</t>
  </si>
  <si>
    <t>Monitoreo de precios al consumidor de algunos de los ingredientes necesarios para la elaboración del tamal</t>
  </si>
  <si>
    <t>PRODUCTO</t>
  </si>
  <si>
    <t>PRECIO MINIMO</t>
  </si>
  <si>
    <t>PRECIO MAXIMO</t>
  </si>
  <si>
    <t>DIFERENCIA ABSOLUTA DE PRECIOS</t>
  </si>
  <si>
    <t>DIFERENCIA PORCENTUAL</t>
  </si>
  <si>
    <t>PRECIO ¢/100 metro</t>
  </si>
  <si>
    <t>yu</t>
  </si>
  <si>
    <t>HOJA Nº 2</t>
  </si>
  <si>
    <t>CUADRO Nº 4</t>
  </si>
  <si>
    <t xml:space="preserve"> Menciones de los negocios entre los cinco precios más bajos, productos similares </t>
  </si>
  <si>
    <t>MONITOREOS DE PRECIOS (i.v.i.) AL CONSUMIDOR DE INGREDIENTES PARA LA ELABORACION DE TAMALES</t>
  </si>
  <si>
    <t>NEGOCIOS</t>
  </si>
  <si>
    <t>MENCIONES</t>
  </si>
  <si>
    <t>CUADRO Nº 5</t>
  </si>
  <si>
    <t xml:space="preserve"> Menciones de los negocios entre los cinco precios más Altos, en productos similares </t>
  </si>
  <si>
    <t xml:space="preserve"> COMPARATIVO DE PRECIOS MINIMOS Y MAXIMOS POR KILOGRAMO, UNIDAD O PRESENTACION</t>
  </si>
  <si>
    <t>PRECIOS MINIMOS</t>
  </si>
  <si>
    <t>PRECIOS MAXIMOS</t>
  </si>
  <si>
    <t>Primera - segunda calidad, precio por kilo</t>
  </si>
  <si>
    <t>CUADRO Nº  11</t>
  </si>
  <si>
    <t>Información General</t>
  </si>
  <si>
    <t>Cantidad de Supermercados</t>
  </si>
  <si>
    <t>Cantidad de productos</t>
  </si>
  <si>
    <t>Lugares visitados</t>
  </si>
  <si>
    <t>La GAM</t>
  </si>
  <si>
    <t>Cantidad de productos monitoreados</t>
  </si>
  <si>
    <t>Lista de negocios monitoreados en el estudio de precios de los ingredientes para tamal, noviembre 2009</t>
  </si>
  <si>
    <t>CUADRO Nº 6</t>
  </si>
  <si>
    <t>CLASIFICACIÓN DE LOS 5 MEJORES PRECIOS ( idénticos )</t>
  </si>
  <si>
    <t>Marca</t>
  </si>
  <si>
    <t>Código de Barras</t>
  </si>
  <si>
    <t>Peso (g o ml)</t>
  </si>
  <si>
    <t>DIFERENCIA ABSOLUTA</t>
  </si>
  <si>
    <t>Unidad</t>
  </si>
  <si>
    <t>Cinco mejores precios de productos idénticos</t>
  </si>
  <si>
    <t>La Cañada - Mercado de Heredia</t>
  </si>
  <si>
    <t>CUANDRO Nº 7</t>
  </si>
  <si>
    <t>CLASIFICACIÓN DE LOS 5 PRECIOS MAS ALTOS (  idénticos )</t>
  </si>
  <si>
    <t>Codigo de Barras</t>
  </si>
  <si>
    <t>CUADRO Nº 8</t>
  </si>
  <si>
    <t xml:space="preserve"> Menciones de los negocios entre los cinco precios más altos, de productos idénticos</t>
  </si>
  <si>
    <t>Tramo 130- Mercado - Alajuela</t>
  </si>
  <si>
    <t>CUADRO Nº 9</t>
  </si>
  <si>
    <t xml:space="preserve"> Menciones de los negocios entre los cinco precios más bajos  de productos idénticos</t>
  </si>
  <si>
    <t>Supermercado Cristal - Curridabat</t>
  </si>
  <si>
    <t>CUADRO Nº  12</t>
  </si>
  <si>
    <t>CUADRO Nº 10</t>
  </si>
  <si>
    <t>CLASIFICACIÓN DE LOS  PRECIOS MINIMOS Y MAXIMOS ( idénticos )</t>
  </si>
  <si>
    <t>PRECIO  MINIMO</t>
  </si>
  <si>
    <t>Super Cristal -  Curridabat</t>
  </si>
  <si>
    <t>Mega Súper  - Cartago s/t</t>
  </si>
  <si>
    <t>Muñóz &amp; Nanne - San Pedro</t>
  </si>
  <si>
    <t>Más x Menos -  Alajuela</t>
  </si>
  <si>
    <t>Súper Tres Más - Cartago</t>
  </si>
  <si>
    <t>Tramo Magallanes, Merc.Ctl. S.J.</t>
  </si>
  <si>
    <t>Price Smart -  Heredia</t>
  </si>
  <si>
    <t>Auto Mercado -  Los Yoses</t>
  </si>
  <si>
    <t>Super Saretto - Escazú</t>
  </si>
  <si>
    <t>La Cabaña -  Merc. Heredia</t>
  </si>
  <si>
    <t>Tramo Bonanza - Merc. Mun. Heredia</t>
  </si>
</sst>
</file>

<file path=xl/styles.xml><?xml version="1.0" encoding="utf-8"?>
<styleSheet xmlns="http://schemas.openxmlformats.org/spreadsheetml/2006/main">
  <numFmts count="2">
    <numFmt numFmtId="164" formatCode="&quot;¢&quot;#,##0.00"/>
    <numFmt numFmtId="165" formatCode="&quot;¢&quot;#,##0.00_);\(&quot;¢&quot;#,##0.00\)"/>
  </numFmts>
  <fonts count="21"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6"/>
      <name val="Times New Roman"/>
      <family val="1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8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12"/>
      <color indexed="10"/>
      <name val="Arial"/>
      <family val="2"/>
    </font>
    <font>
      <sz val="11"/>
      <name val="Arial"/>
      <family val="2"/>
    </font>
    <font>
      <b/>
      <sz val="14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39997558519241921"/>
        <bgColor indexed="64"/>
      </patternFill>
    </fill>
  </fills>
  <borders count="79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46">
    <xf numFmtId="0" fontId="0" fillId="0" borderId="0" xfId="0"/>
    <xf numFmtId="0" fontId="0" fillId="2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49" fontId="0" fillId="2" borderId="11" xfId="0" applyNumberForma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3" fontId="10" fillId="2" borderId="5" xfId="0" applyNumberFormat="1" applyFont="1" applyFill="1" applyBorder="1" applyAlignment="1">
      <alignment horizontal="center" vertical="center" wrapText="1"/>
    </xf>
    <xf numFmtId="4" fontId="0" fillId="2" borderId="15" xfId="0" applyNumberForma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 wrapText="1"/>
    </xf>
    <xf numFmtId="49" fontId="0" fillId="3" borderId="22" xfId="0" applyNumberFormat="1" applyFill="1" applyBorder="1" applyAlignment="1">
      <alignment horizontal="center" vertical="center" wrapText="1"/>
    </xf>
    <xf numFmtId="49" fontId="10" fillId="3" borderId="23" xfId="0" applyNumberFormat="1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164" fontId="10" fillId="3" borderId="5" xfId="0" applyNumberFormat="1" applyFont="1" applyFill="1" applyBorder="1" applyAlignment="1">
      <alignment horizontal="center" vertical="center" wrapText="1"/>
    </xf>
    <xf numFmtId="164" fontId="10" fillId="3" borderId="25" xfId="0" applyNumberFormat="1" applyFont="1" applyFill="1" applyBorder="1" applyAlignment="1">
      <alignment horizontal="center" vertical="center" wrapText="1"/>
    </xf>
    <xf numFmtId="3" fontId="10" fillId="3" borderId="5" xfId="0" applyNumberFormat="1" applyFont="1" applyFill="1" applyBorder="1" applyAlignment="1">
      <alignment horizontal="center" vertical="center" wrapText="1"/>
    </xf>
    <xf numFmtId="3" fontId="10" fillId="3" borderId="25" xfId="0" applyNumberFormat="1" applyFont="1" applyFill="1" applyBorder="1" applyAlignment="1">
      <alignment horizontal="center" vertical="center" wrapText="1"/>
    </xf>
    <xf numFmtId="4" fontId="0" fillId="3" borderId="15" xfId="0" applyNumberForma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1" fontId="10" fillId="3" borderId="19" xfId="0" applyNumberFormat="1" applyFont="1" applyFill="1" applyBorder="1" applyAlignment="1">
      <alignment horizontal="center" vertical="center" wrapText="1"/>
    </xf>
    <xf numFmtId="1" fontId="10" fillId="3" borderId="25" xfId="0" applyNumberFormat="1" applyFont="1" applyFill="1" applyBorder="1" applyAlignment="1">
      <alignment horizontal="center" vertical="center" wrapText="1"/>
    </xf>
    <xf numFmtId="49" fontId="0" fillId="2" borderId="22" xfId="0" applyNumberFormat="1" applyFill="1" applyBorder="1" applyAlignment="1">
      <alignment horizontal="center" vertical="center" wrapText="1"/>
    </xf>
    <xf numFmtId="49" fontId="10" fillId="2" borderId="23" xfId="0" applyNumberFormat="1" applyFont="1" applyFill="1" applyBorder="1" applyAlignment="1">
      <alignment horizontal="center" vertical="center" wrapText="1"/>
    </xf>
    <xf numFmtId="1" fontId="10" fillId="3" borderId="0" xfId="0" applyNumberFormat="1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2" borderId="19" xfId="0" applyNumberFormat="1" applyFont="1" applyFill="1" applyBorder="1" applyAlignment="1">
      <alignment horizontal="center" vertical="center" wrapText="1"/>
    </xf>
    <xf numFmtId="1" fontId="10" fillId="3" borderId="23" xfId="0" applyNumberFormat="1" applyFont="1" applyFill="1" applyBorder="1" applyAlignment="1">
      <alignment horizontal="center" vertical="center" wrapText="1"/>
    </xf>
    <xf numFmtId="165" fontId="10" fillId="3" borderId="5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1" fontId="13" fillId="3" borderId="5" xfId="0" applyNumberFormat="1" applyFont="1" applyFill="1" applyBorder="1" applyAlignment="1">
      <alignment horizontal="center" vertical="center" wrapText="1"/>
    </xf>
    <xf numFmtId="4" fontId="0" fillId="3" borderId="18" xfId="0" applyNumberForma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49" fontId="10" fillId="2" borderId="22" xfId="0" applyNumberFormat="1" applyFont="1" applyFill="1" applyBorder="1" applyAlignment="1">
      <alignment horizontal="center" vertical="center" wrapText="1"/>
    </xf>
    <xf numFmtId="49" fontId="10" fillId="2" borderId="15" xfId="0" applyNumberFormat="1" applyFont="1" applyFill="1" applyBorder="1" applyAlignment="1">
      <alignment horizontal="center" vertical="center" wrapText="1"/>
    </xf>
    <xf numFmtId="49" fontId="10" fillId="2" borderId="25" xfId="0" applyNumberFormat="1" applyFont="1" applyFill="1" applyBorder="1" applyAlignment="1">
      <alignment horizontal="center" vertical="center" wrapText="1"/>
    </xf>
    <xf numFmtId="164" fontId="10" fillId="2" borderId="15" xfId="0" applyNumberFormat="1" applyFont="1" applyFill="1" applyBorder="1" applyAlignment="1">
      <alignment horizontal="center" vertical="center" wrapText="1"/>
    </xf>
    <xf numFmtId="164" fontId="10" fillId="2" borderId="25" xfId="0" applyNumberFormat="1" applyFont="1" applyFill="1" applyBorder="1" applyAlignment="1">
      <alignment horizontal="center" vertical="center" wrapText="1"/>
    </xf>
    <xf numFmtId="3" fontId="10" fillId="2" borderId="15" xfId="0" applyNumberFormat="1" applyFont="1" applyFill="1" applyBorder="1" applyAlignment="1">
      <alignment horizontal="center" vertical="center" wrapText="1"/>
    </xf>
    <xf numFmtId="3" fontId="10" fillId="2" borderId="25" xfId="0" applyNumberFormat="1" applyFont="1" applyFill="1" applyBorder="1" applyAlignment="1">
      <alignment horizontal="center" vertical="center" wrapText="1"/>
    </xf>
    <xf numFmtId="1" fontId="10" fillId="2" borderId="15" xfId="0" applyNumberFormat="1" applyFont="1" applyFill="1" applyBorder="1" applyAlignment="1">
      <alignment horizontal="center" vertical="center" wrapText="1"/>
    </xf>
    <xf numFmtId="49" fontId="10" fillId="2" borderId="19" xfId="0" applyNumberFormat="1" applyFont="1" applyFill="1" applyBorder="1" applyAlignment="1">
      <alignment horizontal="center" vertical="center" wrapText="1"/>
    </xf>
    <xf numFmtId="1" fontId="10" fillId="2" borderId="25" xfId="0" applyNumberFormat="1" applyFont="1" applyFill="1" applyBorder="1" applyAlignment="1">
      <alignment horizontal="center" vertical="center" wrapText="1"/>
    </xf>
    <xf numFmtId="4" fontId="0" fillId="2" borderId="27" xfId="0" applyNumberFormat="1" applyFill="1" applyBorder="1" applyAlignment="1">
      <alignment horizontal="center" vertical="center" wrapText="1"/>
    </xf>
    <xf numFmtId="1" fontId="10" fillId="2" borderId="8" xfId="0" applyNumberFormat="1" applyFont="1" applyFill="1" applyBorder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15" fillId="2" borderId="0" xfId="1" applyFont="1" applyFill="1" applyAlignment="1">
      <alignment horizontal="center" vertical="center" wrapText="1"/>
    </xf>
    <xf numFmtId="0" fontId="11" fillId="2" borderId="0" xfId="1" applyFont="1" applyFill="1" applyAlignment="1"/>
    <xf numFmtId="0" fontId="11" fillId="2" borderId="0" xfId="1" applyFont="1" applyFill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" xfId="1" applyFont="1" applyFill="1" applyBorder="1" applyAlignment="1">
      <alignment horizontal="center" vertical="center" wrapText="1"/>
    </xf>
    <xf numFmtId="0" fontId="11" fillId="4" borderId="8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49" fontId="14" fillId="2" borderId="12" xfId="1" applyNumberFormat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3" fontId="14" fillId="2" borderId="5" xfId="1" applyNumberFormat="1" applyFont="1" applyFill="1" applyBorder="1" applyAlignment="1">
      <alignment horizontal="center" vertical="center" wrapText="1"/>
    </xf>
    <xf numFmtId="4" fontId="14" fillId="2" borderId="15" xfId="1" applyNumberFormat="1" applyFont="1" applyFill="1" applyBorder="1" applyAlignment="1">
      <alignment horizontal="center" vertical="center" wrapText="1"/>
    </xf>
    <xf numFmtId="4" fontId="14" fillId="2" borderId="27" xfId="1" applyNumberFormat="1" applyFont="1" applyFill="1" applyBorder="1" applyAlignment="1">
      <alignment horizontal="center" vertical="center" wrapText="1"/>
    </xf>
    <xf numFmtId="1" fontId="14" fillId="2" borderId="8" xfId="1" applyNumberFormat="1" applyFont="1" applyFill="1" applyBorder="1" applyAlignment="1">
      <alignment horizontal="center" vertical="center" wrapText="1"/>
    </xf>
    <xf numFmtId="49" fontId="14" fillId="4" borderId="11" xfId="1" applyNumberFormat="1" applyFont="1" applyFill="1" applyBorder="1" applyAlignment="1">
      <alignment horizontal="center" vertical="center" wrapText="1"/>
    </xf>
    <xf numFmtId="1" fontId="14" fillId="4" borderId="12" xfId="1" applyNumberFormat="1" applyFont="1" applyFill="1" applyBorder="1" applyAlignment="1">
      <alignment horizontal="center" vertical="center" wrapText="1"/>
    </xf>
    <xf numFmtId="49" fontId="14" fillId="4" borderId="12" xfId="0" applyNumberFormat="1" applyFont="1" applyFill="1" applyBorder="1" applyAlignment="1">
      <alignment horizontal="center" vertical="center" wrapText="1"/>
    </xf>
    <xf numFmtId="49" fontId="14" fillId="4" borderId="12" xfId="1" applyNumberFormat="1" applyFont="1" applyFill="1" applyBorder="1" applyAlignment="1">
      <alignment horizontal="center" vertical="center" wrapText="1"/>
    </xf>
    <xf numFmtId="0" fontId="14" fillId="4" borderId="15" xfId="1" applyFont="1" applyFill="1" applyBorder="1" applyAlignment="1">
      <alignment horizontal="center" vertical="center" wrapText="1"/>
    </xf>
    <xf numFmtId="1" fontId="14" fillId="4" borderId="5" xfId="1" applyNumberFormat="1" applyFont="1" applyFill="1" applyBorder="1" applyAlignment="1">
      <alignment horizontal="center" vertical="center" wrapText="1"/>
    </xf>
    <xf numFmtId="1" fontId="14" fillId="4" borderId="5" xfId="0" applyNumberFormat="1" applyFont="1" applyFill="1" applyBorder="1" applyAlignment="1">
      <alignment horizontal="center" vertical="center" wrapText="1"/>
    </xf>
    <xf numFmtId="164" fontId="14" fillId="4" borderId="5" xfId="1" applyNumberFormat="1" applyFont="1" applyFill="1" applyBorder="1" applyAlignment="1">
      <alignment horizontal="center" vertical="center" wrapText="1"/>
    </xf>
    <xf numFmtId="165" fontId="14" fillId="4" borderId="5" xfId="0" applyNumberFormat="1" applyFont="1" applyFill="1" applyBorder="1" applyAlignment="1">
      <alignment horizontal="center" vertical="center" wrapText="1"/>
    </xf>
    <xf numFmtId="4" fontId="14" fillId="4" borderId="15" xfId="1" applyNumberFormat="1" applyFont="1" applyFill="1" applyBorder="1" applyAlignment="1">
      <alignment horizontal="center" vertical="center" wrapText="1"/>
    </xf>
    <xf numFmtId="164" fontId="14" fillId="4" borderId="5" xfId="0" applyNumberFormat="1" applyFont="1" applyFill="1" applyBorder="1" applyAlignment="1">
      <alignment horizontal="center" vertical="center" wrapText="1"/>
    </xf>
    <xf numFmtId="4" fontId="14" fillId="4" borderId="27" xfId="1" applyNumberFormat="1" applyFont="1" applyFill="1" applyBorder="1" applyAlignment="1">
      <alignment horizontal="center" vertical="center" wrapText="1"/>
    </xf>
    <xf numFmtId="1" fontId="14" fillId="4" borderId="8" xfId="1" applyNumberFormat="1" applyFont="1" applyFill="1" applyBorder="1" applyAlignment="1">
      <alignment horizontal="center" vertical="center" wrapText="1"/>
    </xf>
    <xf numFmtId="1" fontId="14" fillId="4" borderId="8" xfId="0" applyNumberFormat="1" applyFont="1" applyFill="1" applyBorder="1" applyAlignment="1">
      <alignment horizontal="center" vertical="center" wrapText="1"/>
    </xf>
    <xf numFmtId="49" fontId="14" fillId="2" borderId="15" xfId="1" applyNumberFormat="1" applyFont="1" applyFill="1" applyBorder="1" applyAlignment="1">
      <alignment horizontal="center" vertical="center" wrapText="1"/>
    </xf>
    <xf numFmtId="1" fontId="14" fillId="2" borderId="5" xfId="1" applyNumberFormat="1" applyFont="1" applyFill="1" applyBorder="1" applyAlignment="1">
      <alignment horizontal="center" vertical="center" wrapText="1"/>
    </xf>
    <xf numFmtId="49" fontId="14" fillId="4" borderId="5" xfId="1" applyNumberFormat="1" applyFont="1" applyFill="1" applyBorder="1" applyAlignment="1">
      <alignment horizontal="center" vertical="center" wrapText="1"/>
    </xf>
    <xf numFmtId="3" fontId="14" fillId="4" borderId="5" xfId="1" applyNumberFormat="1" applyFont="1" applyFill="1" applyBorder="1" applyAlignment="1">
      <alignment horizontal="center" vertical="center" wrapText="1"/>
    </xf>
    <xf numFmtId="49" fontId="14" fillId="2" borderId="0" xfId="1" applyNumberFormat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4" fontId="14" fillId="2" borderId="0" xfId="1" applyNumberFormat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 shrinkToFit="1"/>
    </xf>
    <xf numFmtId="1" fontId="14" fillId="2" borderId="0" xfId="1" applyNumberFormat="1" applyFont="1" applyFill="1" applyBorder="1" applyAlignment="1">
      <alignment horizontal="center" vertical="center" wrapText="1"/>
    </xf>
    <xf numFmtId="0" fontId="4" fillId="2" borderId="32" xfId="1" applyFont="1" applyFill="1" applyBorder="1" applyAlignment="1"/>
    <xf numFmtId="49" fontId="14" fillId="4" borderId="15" xfId="1" applyNumberFormat="1" applyFont="1" applyFill="1" applyBorder="1" applyAlignment="1">
      <alignment horizontal="center" vertical="center" wrapText="1"/>
    </xf>
    <xf numFmtId="49" fontId="14" fillId="2" borderId="22" xfId="1" applyNumberFormat="1" applyFont="1" applyFill="1" applyBorder="1" applyAlignment="1">
      <alignment horizontal="center" vertical="center" wrapText="1"/>
    </xf>
    <xf numFmtId="49" fontId="14" fillId="2" borderId="23" xfId="1" applyNumberFormat="1" applyFont="1" applyFill="1" applyBorder="1" applyAlignment="1">
      <alignment horizontal="center" vertical="center" wrapText="1"/>
    </xf>
    <xf numFmtId="0" fontId="14" fillId="2" borderId="18" xfId="1" applyFont="1" applyFill="1" applyBorder="1" applyAlignment="1">
      <alignment horizontal="center" vertical="center" wrapText="1"/>
    </xf>
    <xf numFmtId="49" fontId="14" fillId="4" borderId="22" xfId="1" applyNumberFormat="1" applyFont="1" applyFill="1" applyBorder="1" applyAlignment="1">
      <alignment horizontal="center" vertical="center" wrapText="1"/>
    </xf>
    <xf numFmtId="49" fontId="14" fillId="4" borderId="23" xfId="1" applyNumberFormat="1" applyFont="1" applyFill="1" applyBorder="1" applyAlignment="1">
      <alignment horizontal="center" vertical="center" wrapText="1"/>
    </xf>
    <xf numFmtId="164" fontId="14" fillId="2" borderId="0" xfId="1" applyNumberFormat="1" applyFont="1" applyFill="1" applyBorder="1" applyAlignment="1">
      <alignment horizontal="center" vertical="center" wrapText="1"/>
    </xf>
    <xf numFmtId="3" fontId="14" fillId="2" borderId="0" xfId="1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5" borderId="38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1" fillId="5" borderId="41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 wrapText="1"/>
    </xf>
    <xf numFmtId="49" fontId="14" fillId="2" borderId="11" xfId="0" applyNumberFormat="1" applyFont="1" applyFill="1" applyBorder="1" applyAlignment="1">
      <alignment horizontal="center" vertical="center" wrapText="1"/>
    </xf>
    <xf numFmtId="49" fontId="14" fillId="2" borderId="12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center" vertical="center" wrapText="1"/>
    </xf>
    <xf numFmtId="164" fontId="14" fillId="2" borderId="5" xfId="0" applyNumberFormat="1" applyFont="1" applyFill="1" applyBorder="1" applyAlignment="1">
      <alignment horizontal="center" vertical="center" wrapText="1"/>
    </xf>
    <xf numFmtId="3" fontId="14" fillId="2" borderId="5" xfId="0" applyNumberFormat="1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1" fontId="14" fillId="2" borderId="8" xfId="0" applyNumberFormat="1" applyFont="1" applyFill="1" applyBorder="1" applyAlignment="1">
      <alignment horizontal="center" vertical="center" wrapText="1"/>
    </xf>
    <xf numFmtId="49" fontId="14" fillId="5" borderId="11" xfId="0" applyNumberFormat="1" applyFont="1" applyFill="1" applyBorder="1" applyAlignment="1">
      <alignment horizontal="center" vertical="center" wrapText="1"/>
    </xf>
    <xf numFmtId="1" fontId="14" fillId="5" borderId="12" xfId="0" applyNumberFormat="1" applyFont="1" applyFill="1" applyBorder="1" applyAlignment="1">
      <alignment horizontal="center" vertical="center" wrapText="1"/>
    </xf>
    <xf numFmtId="49" fontId="14" fillId="5" borderId="12" xfId="0" applyNumberFormat="1" applyFont="1" applyFill="1" applyBorder="1" applyAlignment="1">
      <alignment horizontal="center" vertical="center" wrapText="1"/>
    </xf>
    <xf numFmtId="0" fontId="14" fillId="5" borderId="15" xfId="0" applyFont="1" applyFill="1" applyBorder="1" applyAlignment="1">
      <alignment horizontal="center" vertical="center" wrapText="1"/>
    </xf>
    <xf numFmtId="1" fontId="14" fillId="5" borderId="5" xfId="0" applyNumberFormat="1" applyFont="1" applyFill="1" applyBorder="1" applyAlignment="1">
      <alignment horizontal="center" vertical="center" wrapText="1"/>
    </xf>
    <xf numFmtId="164" fontId="14" fillId="5" borderId="5" xfId="0" applyNumberFormat="1" applyFont="1" applyFill="1" applyBorder="1" applyAlignment="1">
      <alignment horizontal="center" vertical="center" wrapText="1"/>
    </xf>
    <xf numFmtId="165" fontId="14" fillId="5" borderId="5" xfId="0" applyNumberFormat="1" applyFont="1" applyFill="1" applyBorder="1" applyAlignment="1">
      <alignment horizontal="center" vertical="center" wrapText="1"/>
    </xf>
    <xf numFmtId="1" fontId="16" fillId="5" borderId="5" xfId="0" applyNumberFormat="1" applyFont="1" applyFill="1" applyBorder="1" applyAlignment="1">
      <alignment horizontal="center" vertical="center" wrapText="1"/>
    </xf>
    <xf numFmtId="4" fontId="14" fillId="5" borderId="15" xfId="0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center" vertical="center" wrapText="1"/>
    </xf>
    <xf numFmtId="1" fontId="14" fillId="5" borderId="8" xfId="0" applyNumberFormat="1" applyFont="1" applyFill="1" applyBorder="1" applyAlignment="1">
      <alignment horizontal="center" vertical="center" wrapText="1"/>
    </xf>
    <xf numFmtId="49" fontId="14" fillId="2" borderId="35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4" fontId="14" fillId="2" borderId="32" xfId="0" applyNumberFormat="1" applyFont="1" applyFill="1" applyBorder="1" applyAlignment="1">
      <alignment horizontal="center" vertical="center" wrapText="1"/>
    </xf>
    <xf numFmtId="49" fontId="14" fillId="5" borderId="5" xfId="0" applyNumberFormat="1" applyFont="1" applyFill="1" applyBorder="1" applyAlignment="1">
      <alignment horizontal="center" vertical="center" wrapText="1"/>
    </xf>
    <xf numFmtId="3" fontId="14" fillId="5" borderId="5" xfId="0" applyNumberFormat="1" applyFont="1" applyFill="1" applyBorder="1" applyAlignment="1">
      <alignment horizontal="center" vertical="center" wrapText="1"/>
    </xf>
    <xf numFmtId="49" fontId="14" fillId="5" borderId="15" xfId="0" applyNumberFormat="1" applyFont="1" applyFill="1" applyBorder="1" applyAlignment="1">
      <alignment horizontal="center" vertical="center" wrapText="1"/>
    </xf>
    <xf numFmtId="4" fontId="14" fillId="2" borderId="15" xfId="0" applyNumberFormat="1" applyFont="1" applyFill="1" applyBorder="1" applyAlignment="1">
      <alignment horizontal="center" vertical="center" wrapText="1"/>
    </xf>
    <xf numFmtId="4" fontId="14" fillId="2" borderId="27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4" fontId="14" fillId="2" borderId="0" xfId="0" applyNumberFormat="1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49" fontId="14" fillId="2" borderId="15" xfId="0" applyNumberFormat="1" applyFont="1" applyFill="1" applyBorder="1" applyAlignment="1">
      <alignment horizontal="center" vertical="center" wrapText="1"/>
    </xf>
    <xf numFmtId="0" fontId="14" fillId="2" borderId="0" xfId="0" applyFont="1" applyFill="1"/>
    <xf numFmtId="0" fontId="11" fillId="2" borderId="0" xfId="0" applyFont="1" applyFill="1" applyAlignment="1">
      <alignment vertical="center" wrapText="1"/>
    </xf>
    <xf numFmtId="0" fontId="14" fillId="2" borderId="32" xfId="0" applyFont="1" applyFill="1" applyBorder="1"/>
    <xf numFmtId="0" fontId="14" fillId="2" borderId="32" xfId="0" applyFont="1" applyFill="1" applyBorder="1" applyAlignment="1">
      <alignment horizontal="center"/>
    </xf>
    <xf numFmtId="1" fontId="14" fillId="2" borderId="12" xfId="1" applyNumberFormat="1" applyFont="1" applyFill="1" applyBorder="1" applyAlignment="1">
      <alignment horizontal="center" vertical="center" wrapText="1"/>
    </xf>
    <xf numFmtId="1" fontId="14" fillId="2" borderId="12" xfId="0" applyNumberFormat="1" applyFont="1" applyFill="1" applyBorder="1" applyAlignment="1">
      <alignment horizontal="center" vertical="center" wrapText="1"/>
    </xf>
    <xf numFmtId="1" fontId="14" fillId="2" borderId="5" xfId="0" applyNumberFormat="1" applyFont="1" applyFill="1" applyBorder="1" applyAlignment="1">
      <alignment horizontal="center" vertical="center" wrapText="1"/>
    </xf>
    <xf numFmtId="49" fontId="14" fillId="5" borderId="12" xfId="1" applyNumberFormat="1" applyFont="1" applyFill="1" applyBorder="1" applyAlignment="1">
      <alignment horizontal="center" vertical="center" wrapText="1"/>
    </xf>
    <xf numFmtId="49" fontId="14" fillId="5" borderId="5" xfId="1" applyNumberFormat="1" applyFont="1" applyFill="1" applyBorder="1" applyAlignment="1">
      <alignment horizontal="center" vertical="center" wrapText="1"/>
    </xf>
    <xf numFmtId="164" fontId="14" fillId="5" borderId="5" xfId="1" applyNumberFormat="1" applyFont="1" applyFill="1" applyBorder="1" applyAlignment="1">
      <alignment horizontal="center" vertical="center" wrapText="1"/>
    </xf>
    <xf numFmtId="3" fontId="14" fillId="5" borderId="5" xfId="1" applyNumberFormat="1" applyFont="1" applyFill="1" applyBorder="1" applyAlignment="1">
      <alignment horizontal="center" vertical="center" wrapText="1"/>
    </xf>
    <xf numFmtId="1" fontId="14" fillId="5" borderId="8" xfId="1" applyNumberFormat="1" applyFont="1" applyFill="1" applyBorder="1" applyAlignment="1">
      <alignment horizontal="center" vertical="center" wrapText="1"/>
    </xf>
    <xf numFmtId="49" fontId="14" fillId="5" borderId="15" xfId="1" applyNumberFormat="1" applyFont="1" applyFill="1" applyBorder="1" applyAlignment="1">
      <alignment horizontal="center" vertical="center" wrapText="1"/>
    </xf>
    <xf numFmtId="0" fontId="14" fillId="5" borderId="15" xfId="1" applyFont="1" applyFill="1" applyBorder="1" applyAlignment="1">
      <alignment horizontal="center" vertical="center" wrapText="1"/>
    </xf>
    <xf numFmtId="4" fontId="14" fillId="5" borderId="15" xfId="1" applyNumberFormat="1" applyFont="1" applyFill="1" applyBorder="1" applyAlignment="1">
      <alignment horizontal="center" vertical="center" wrapText="1"/>
    </xf>
    <xf numFmtId="0" fontId="14" fillId="5" borderId="0" xfId="0" applyFont="1" applyFill="1"/>
    <xf numFmtId="1" fontId="14" fillId="5" borderId="5" xfId="1" applyNumberFormat="1" applyFont="1" applyFill="1" applyBorder="1" applyAlignment="1">
      <alignment horizontal="center" vertical="center" wrapText="1"/>
    </xf>
    <xf numFmtId="49" fontId="14" fillId="5" borderId="11" xfId="1" applyNumberFormat="1" applyFont="1" applyFill="1" applyBorder="1" applyAlignment="1">
      <alignment horizontal="center" vertical="center" wrapText="1"/>
    </xf>
    <xf numFmtId="4" fontId="14" fillId="5" borderId="27" xfId="1" applyNumberFormat="1" applyFont="1" applyFill="1" applyBorder="1" applyAlignment="1">
      <alignment horizontal="center" vertical="center" wrapText="1"/>
    </xf>
    <xf numFmtId="10" fontId="11" fillId="2" borderId="0" xfId="0" applyNumberFormat="1" applyFont="1" applyFill="1" applyBorder="1" applyAlignment="1">
      <alignment horizontal="center" vertical="center" wrapText="1"/>
    </xf>
    <xf numFmtId="0" fontId="14" fillId="5" borderId="27" xfId="1" applyFont="1" applyFill="1" applyBorder="1" applyAlignment="1">
      <alignment horizontal="center" vertical="center" wrapText="1"/>
    </xf>
    <xf numFmtId="0" fontId="14" fillId="6" borderId="0" xfId="0" applyFont="1" applyFill="1"/>
    <xf numFmtId="0" fontId="14" fillId="6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vertical="center" wrapText="1"/>
    </xf>
    <xf numFmtId="0" fontId="11" fillId="6" borderId="42" xfId="0" applyFont="1" applyFill="1" applyBorder="1" applyAlignment="1">
      <alignment horizontal="center" vertical="center" wrapText="1"/>
    </xf>
    <xf numFmtId="0" fontId="11" fillId="6" borderId="44" xfId="0" applyFont="1" applyFill="1" applyBorder="1" applyAlignment="1">
      <alignment horizontal="center" vertical="center" wrapText="1"/>
    </xf>
    <xf numFmtId="49" fontId="1" fillId="6" borderId="45" xfId="1" applyNumberFormat="1" applyFont="1" applyFill="1" applyBorder="1" applyAlignment="1">
      <alignment horizontal="center" vertical="center" wrapText="1"/>
    </xf>
    <xf numFmtId="0" fontId="14" fillId="6" borderId="47" xfId="0" applyFont="1" applyFill="1" applyBorder="1" applyAlignment="1">
      <alignment horizontal="center"/>
    </xf>
    <xf numFmtId="0" fontId="14" fillId="6" borderId="47" xfId="0" applyFont="1" applyFill="1" applyBorder="1" applyAlignment="1">
      <alignment horizontal="center" vertical="center" wrapText="1"/>
    </xf>
    <xf numFmtId="0" fontId="14" fillId="6" borderId="0" xfId="0" applyFont="1" applyFill="1" applyBorder="1"/>
    <xf numFmtId="49" fontId="1" fillId="6" borderId="0" xfId="1" applyNumberFormat="1" applyFont="1" applyFill="1" applyBorder="1" applyAlignment="1">
      <alignment horizontal="center" vertical="center" wrapText="1"/>
    </xf>
    <xf numFmtId="1" fontId="1" fillId="6" borderId="45" xfId="1" applyNumberFormat="1" applyFont="1" applyFill="1" applyBorder="1" applyAlignment="1">
      <alignment horizontal="center" vertical="center" wrapText="1"/>
    </xf>
    <xf numFmtId="0" fontId="1" fillId="6" borderId="47" xfId="1" applyNumberFormat="1" applyFont="1" applyFill="1" applyBorder="1" applyAlignment="1">
      <alignment horizontal="center" vertical="center" wrapText="1"/>
    </xf>
    <xf numFmtId="49" fontId="1" fillId="6" borderId="46" xfId="1" applyNumberFormat="1" applyFont="1" applyFill="1" applyBorder="1" applyAlignment="1">
      <alignment horizontal="center" vertical="center" wrapText="1"/>
    </xf>
    <xf numFmtId="0" fontId="14" fillId="6" borderId="46" xfId="0" applyFont="1" applyFill="1" applyBorder="1" applyAlignment="1">
      <alignment horizontal="center"/>
    </xf>
    <xf numFmtId="0" fontId="10" fillId="2" borderId="0" xfId="1" applyFont="1" applyFill="1" applyAlignment="1">
      <alignment vertical="center" wrapText="1"/>
    </xf>
    <xf numFmtId="0" fontId="14" fillId="6" borderId="0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 vertical="center" wrapText="1"/>
    </xf>
    <xf numFmtId="49" fontId="1" fillId="6" borderId="0" xfId="0" applyNumberFormat="1" applyFont="1" applyFill="1" applyBorder="1" applyAlignment="1">
      <alignment horizontal="center" vertical="center" wrapText="1"/>
    </xf>
    <xf numFmtId="49" fontId="1" fillId="6" borderId="5" xfId="1" applyNumberFormat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/>
    </xf>
    <xf numFmtId="0" fontId="11" fillId="0" borderId="42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1" fontId="14" fillId="0" borderId="45" xfId="0" applyNumberFormat="1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/>
    </xf>
    <xf numFmtId="49" fontId="14" fillId="0" borderId="45" xfId="1" applyNumberFormat="1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49" fontId="14" fillId="0" borderId="5" xfId="1" applyNumberFormat="1" applyFont="1" applyFill="1" applyBorder="1" applyAlignment="1">
      <alignment horizontal="center" vertical="center" wrapText="1"/>
    </xf>
    <xf numFmtId="49" fontId="14" fillId="0" borderId="45" xfId="0" applyNumberFormat="1" applyFont="1" applyFill="1" applyBorder="1" applyAlignment="1">
      <alignment horizontal="center" vertical="center" wrapText="1"/>
    </xf>
    <xf numFmtId="1" fontId="14" fillId="0" borderId="45" xfId="1" applyNumberFormat="1" applyFont="1" applyFill="1" applyBorder="1" applyAlignment="1">
      <alignment horizontal="center" vertical="center" wrapText="1"/>
    </xf>
    <xf numFmtId="0" fontId="14" fillId="0" borderId="47" xfId="1" applyNumberFormat="1" applyFont="1" applyFill="1" applyBorder="1" applyAlignment="1">
      <alignment horizontal="center" vertical="center"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1" fillId="0" borderId="0" xfId="0" applyFont="1" applyAlignment="1">
      <alignment horizontal="center"/>
    </xf>
    <xf numFmtId="0" fontId="14" fillId="2" borderId="0" xfId="0" applyFont="1" applyFill="1" applyBorder="1"/>
    <xf numFmtId="164" fontId="14" fillId="2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indent="1"/>
    </xf>
    <xf numFmtId="0" fontId="11" fillId="0" borderId="0" xfId="0" applyFont="1" applyAlignment="1">
      <alignment horizontal="left" indent="1"/>
    </xf>
    <xf numFmtId="0" fontId="11" fillId="0" borderId="0" xfId="0" applyFont="1"/>
    <xf numFmtId="0" fontId="11" fillId="2" borderId="10" xfId="0" applyFont="1" applyFill="1" applyBorder="1" applyAlignment="1">
      <alignment vertical="center" wrapText="1"/>
    </xf>
    <xf numFmtId="164" fontId="11" fillId="9" borderId="12" xfId="0" applyNumberFormat="1" applyFont="1" applyFill="1" applyBorder="1" applyAlignment="1">
      <alignment vertical="center" wrapText="1"/>
    </xf>
    <xf numFmtId="164" fontId="11" fillId="9" borderId="13" xfId="0" applyNumberFormat="1" applyFont="1" applyFill="1" applyBorder="1" applyAlignment="1">
      <alignment vertical="center" wrapText="1"/>
    </xf>
    <xf numFmtId="10" fontId="17" fillId="9" borderId="51" xfId="0" applyNumberFormat="1" applyFont="1" applyFill="1" applyBorder="1" applyAlignment="1">
      <alignment vertical="center" wrapText="1"/>
    </xf>
    <xf numFmtId="10" fontId="17" fillId="9" borderId="13" xfId="0" applyNumberFormat="1" applyFont="1" applyFill="1" applyBorder="1" applyAlignment="1">
      <alignment vertical="center" wrapText="1"/>
    </xf>
    <xf numFmtId="0" fontId="11" fillId="2" borderId="53" xfId="0" applyFont="1" applyFill="1" applyBorder="1" applyAlignment="1">
      <alignment vertical="center" wrapText="1"/>
    </xf>
    <xf numFmtId="164" fontId="11" fillId="9" borderId="54" xfId="0" applyNumberFormat="1" applyFont="1" applyFill="1" applyBorder="1" applyAlignment="1">
      <alignment vertical="center" wrapText="1"/>
    </xf>
    <xf numFmtId="164" fontId="11" fillId="9" borderId="55" xfId="0" applyNumberFormat="1" applyFont="1" applyFill="1" applyBorder="1" applyAlignment="1">
      <alignment vertical="center" wrapText="1"/>
    </xf>
    <xf numFmtId="10" fontId="17" fillId="9" borderId="56" xfId="0" applyNumberFormat="1" applyFont="1" applyFill="1" applyBorder="1" applyAlignment="1">
      <alignment vertical="center" wrapText="1"/>
    </xf>
    <xf numFmtId="10" fontId="17" fillId="9" borderId="55" xfId="0" applyNumberFormat="1" applyFont="1" applyFill="1" applyBorder="1" applyAlignment="1">
      <alignment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49" fontId="14" fillId="6" borderId="19" xfId="1" applyNumberFormat="1" applyFont="1" applyFill="1" applyBorder="1" applyAlignment="1">
      <alignment horizontal="left" vertical="center" wrapText="1"/>
    </xf>
    <xf numFmtId="1" fontId="14" fillId="0" borderId="19" xfId="0" applyNumberFormat="1" applyFont="1" applyFill="1" applyBorder="1" applyAlignment="1">
      <alignment horizontal="left" vertical="center" wrapText="1"/>
    </xf>
    <xf numFmtId="49" fontId="14" fillId="6" borderId="57" xfId="1" applyNumberFormat="1" applyFont="1" applyFill="1" applyBorder="1" applyAlignment="1">
      <alignment horizontal="left" vertical="center" wrapText="1"/>
    </xf>
    <xf numFmtId="49" fontId="14" fillId="0" borderId="57" xfId="0" applyNumberFormat="1" applyFont="1" applyFill="1" applyBorder="1" applyAlignment="1">
      <alignment horizontal="left" vertical="center" wrapText="1"/>
    </xf>
    <xf numFmtId="49" fontId="14" fillId="6" borderId="3" xfId="1" applyNumberFormat="1" applyFont="1" applyFill="1" applyBorder="1" applyAlignment="1">
      <alignment horizontal="left" vertical="center" wrapText="1"/>
    </xf>
    <xf numFmtId="1" fontId="14" fillId="6" borderId="57" xfId="1" applyNumberFormat="1" applyFont="1" applyFill="1" applyBorder="1" applyAlignment="1">
      <alignment horizontal="left" vertical="center" wrapText="1"/>
    </xf>
    <xf numFmtId="49" fontId="14" fillId="6" borderId="58" xfId="1" applyNumberFormat="1" applyFont="1" applyFill="1" applyBorder="1" applyAlignment="1">
      <alignment horizontal="left" vertical="center" wrapText="1"/>
    </xf>
    <xf numFmtId="0" fontId="14" fillId="0" borderId="0" xfId="0" applyFont="1" applyBorder="1"/>
    <xf numFmtId="49" fontId="14" fillId="0" borderId="0" xfId="0" applyNumberFormat="1" applyFont="1" applyFill="1" applyBorder="1" applyAlignment="1">
      <alignment horizontal="center" vertical="center" wrapText="1"/>
    </xf>
    <xf numFmtId="49" fontId="14" fillId="0" borderId="0" xfId="1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49" fontId="19" fillId="0" borderId="43" xfId="0" applyNumberFormat="1" applyFont="1" applyFill="1" applyBorder="1" applyAlignment="1">
      <alignment horizontal="center" vertical="center" wrapText="1"/>
    </xf>
    <xf numFmtId="164" fontId="19" fillId="0" borderId="5" xfId="0" applyNumberFormat="1" applyFont="1" applyFill="1" applyBorder="1" applyAlignment="1">
      <alignment horizontal="center" vertical="center" wrapText="1"/>
    </xf>
    <xf numFmtId="49" fontId="19" fillId="10" borderId="43" xfId="0" applyNumberFormat="1" applyFont="1" applyFill="1" applyBorder="1" applyAlignment="1">
      <alignment horizontal="center" vertical="center" wrapText="1"/>
    </xf>
    <xf numFmtId="164" fontId="19" fillId="10" borderId="5" xfId="0" applyNumberFormat="1" applyFont="1" applyFill="1" applyBorder="1" applyAlignment="1">
      <alignment horizontal="center" vertical="center" wrapText="1"/>
    </xf>
    <xf numFmtId="164" fontId="19" fillId="10" borderId="15" xfId="0" applyNumberFormat="1" applyFont="1" applyFill="1" applyBorder="1" applyAlignment="1">
      <alignment horizontal="center" vertical="center" wrapText="1"/>
    </xf>
    <xf numFmtId="49" fontId="19" fillId="10" borderId="46" xfId="0" applyNumberFormat="1" applyFont="1" applyFill="1" applyBorder="1" applyAlignment="1">
      <alignment horizontal="center" vertical="center" wrapText="1"/>
    </xf>
    <xf numFmtId="164" fontId="19" fillId="10" borderId="8" xfId="0" applyNumberFormat="1" applyFont="1" applyFill="1" applyBorder="1" applyAlignment="1">
      <alignment horizontal="center" vertical="center" wrapText="1"/>
    </xf>
    <xf numFmtId="164" fontId="19" fillId="10" borderId="41" xfId="0" applyNumberFormat="1" applyFont="1" applyFill="1" applyBorder="1" applyAlignment="1">
      <alignment horizontal="center" vertical="center" wrapText="1"/>
    </xf>
    <xf numFmtId="164" fontId="19" fillId="10" borderId="27" xfId="0" applyNumberFormat="1" applyFont="1" applyFill="1" applyBorder="1" applyAlignment="1">
      <alignment horizontal="center" vertical="center" wrapText="1"/>
    </xf>
    <xf numFmtId="49" fontId="19" fillId="0" borderId="19" xfId="0" applyNumberFormat="1" applyFont="1" applyFill="1" applyBorder="1" applyAlignment="1">
      <alignment horizontal="center" vertical="center" wrapText="1"/>
    </xf>
    <xf numFmtId="164" fontId="19" fillId="0" borderId="23" xfId="0" applyNumberFormat="1" applyFont="1" applyFill="1" applyBorder="1" applyAlignment="1">
      <alignment horizontal="center" vertical="center" wrapText="1"/>
    </xf>
    <xf numFmtId="1" fontId="19" fillId="10" borderId="12" xfId="0" applyNumberFormat="1" applyFont="1" applyFill="1" applyBorder="1" applyAlignment="1">
      <alignment horizontal="center" vertical="center" wrapText="1"/>
    </xf>
    <xf numFmtId="1" fontId="19" fillId="10" borderId="8" xfId="0" applyNumberFormat="1" applyFont="1" applyFill="1" applyBorder="1" applyAlignment="1">
      <alignment horizontal="center" vertical="center" wrapText="1"/>
    </xf>
    <xf numFmtId="164" fontId="19" fillId="10" borderId="46" xfId="0" applyNumberFormat="1" applyFont="1" applyFill="1" applyBorder="1" applyAlignment="1">
      <alignment horizontal="center" vertical="center" wrapText="1"/>
    </xf>
    <xf numFmtId="164" fontId="19" fillId="10" borderId="61" xfId="0" applyNumberFormat="1" applyFont="1" applyFill="1" applyBorder="1" applyAlignment="1">
      <alignment horizontal="center" vertical="center" wrapText="1"/>
    </xf>
    <xf numFmtId="49" fontId="19" fillId="10" borderId="61" xfId="0" applyNumberFormat="1" applyFont="1" applyFill="1" applyBorder="1" applyAlignment="1">
      <alignment horizontal="center" vertical="center" wrapText="1"/>
    </xf>
    <xf numFmtId="49" fontId="19" fillId="0" borderId="62" xfId="0" applyNumberFormat="1" applyFont="1" applyFill="1" applyBorder="1" applyAlignment="1">
      <alignment horizontal="center" vertical="center" wrapText="1"/>
    </xf>
    <xf numFmtId="164" fontId="19" fillId="0" borderId="15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Fill="1" applyBorder="1" applyAlignment="1">
      <alignment horizontal="center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64" fontId="19" fillId="0" borderId="27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/>
    </xf>
    <xf numFmtId="49" fontId="19" fillId="10" borderId="62" xfId="0" applyNumberFormat="1" applyFont="1" applyFill="1" applyBorder="1" applyAlignment="1">
      <alignment horizontal="center" vertical="center" wrapText="1"/>
    </xf>
    <xf numFmtId="164" fontId="19" fillId="0" borderId="49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14" fillId="0" borderId="46" xfId="0" applyNumberFormat="1" applyFont="1" applyFill="1" applyBorder="1" applyAlignment="1">
      <alignment horizontal="center" vertical="center" wrapText="1"/>
    </xf>
    <xf numFmtId="164" fontId="14" fillId="0" borderId="5" xfId="0" applyNumberFormat="1" applyFont="1" applyFill="1" applyBorder="1" applyAlignment="1">
      <alignment horizontal="center" vertical="center" wrapText="1"/>
    </xf>
    <xf numFmtId="49" fontId="14" fillId="10" borderId="46" xfId="0" applyNumberFormat="1" applyFont="1" applyFill="1" applyBorder="1" applyAlignment="1">
      <alignment horizontal="center" vertical="center" wrapText="1"/>
    </xf>
    <xf numFmtId="164" fontId="14" fillId="10" borderId="5" xfId="0" applyNumberFormat="1" applyFont="1" applyFill="1" applyBorder="1" applyAlignment="1">
      <alignment horizontal="center" vertical="center" wrapText="1"/>
    </xf>
    <xf numFmtId="49" fontId="14" fillId="9" borderId="46" xfId="0" applyNumberFormat="1" applyFont="1" applyFill="1" applyBorder="1" applyAlignment="1">
      <alignment horizontal="center" vertical="center" wrapText="1"/>
    </xf>
    <xf numFmtId="164" fontId="14" fillId="9" borderId="5" xfId="0" applyNumberFormat="1" applyFont="1" applyFill="1" applyBorder="1" applyAlignment="1">
      <alignment horizontal="center" vertical="center" wrapText="1"/>
    </xf>
    <xf numFmtId="49" fontId="14" fillId="9" borderId="66" xfId="0" applyNumberFormat="1" applyFont="1" applyFill="1" applyBorder="1" applyAlignment="1">
      <alignment horizontal="center" vertical="center" wrapText="1"/>
    </xf>
    <xf numFmtId="164" fontId="14" fillId="9" borderId="25" xfId="0" applyNumberFormat="1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horizontal="center" vertical="center" wrapText="1"/>
    </xf>
    <xf numFmtId="49" fontId="1" fillId="2" borderId="45" xfId="1" applyNumberFormat="1" applyFont="1" applyFill="1" applyBorder="1" applyAlignment="1">
      <alignment horizontal="center" vertical="center" wrapText="1"/>
    </xf>
    <xf numFmtId="0" fontId="14" fillId="2" borderId="47" xfId="0" applyFont="1" applyFill="1" applyBorder="1" applyAlignment="1">
      <alignment horizontal="center" vertical="center" wrapText="1"/>
    </xf>
    <xf numFmtId="0" fontId="14" fillId="2" borderId="47" xfId="0" applyFont="1" applyFill="1" applyBorder="1" applyAlignment="1">
      <alignment horizontal="center"/>
    </xf>
    <xf numFmtId="1" fontId="1" fillId="2" borderId="45" xfId="1" applyNumberFormat="1" applyFont="1" applyFill="1" applyBorder="1" applyAlignment="1">
      <alignment horizontal="center" vertical="center" wrapText="1"/>
    </xf>
    <xf numFmtId="0" fontId="1" fillId="2" borderId="47" xfId="1" applyNumberFormat="1" applyFont="1" applyFill="1" applyBorder="1" applyAlignment="1">
      <alignment horizontal="center" vertical="center" wrapText="1"/>
    </xf>
    <xf numFmtId="164" fontId="19" fillId="0" borderId="69" xfId="0" applyNumberFormat="1" applyFont="1" applyFill="1" applyBorder="1" applyAlignment="1">
      <alignment horizontal="center" vertical="center" wrapText="1"/>
    </xf>
    <xf numFmtId="49" fontId="19" fillId="11" borderId="74" xfId="0" applyNumberFormat="1" applyFont="1" applyFill="1" applyBorder="1" applyAlignment="1">
      <alignment horizontal="center" vertical="center" wrapText="1"/>
    </xf>
    <xf numFmtId="164" fontId="19" fillId="11" borderId="19" xfId="0" applyNumberFormat="1" applyFont="1" applyFill="1" applyBorder="1" applyAlignment="1">
      <alignment horizontal="center" vertical="center" wrapText="1"/>
    </xf>
    <xf numFmtId="49" fontId="19" fillId="11" borderId="19" xfId="0" applyNumberFormat="1" applyFont="1" applyFill="1" applyBorder="1" applyAlignment="1">
      <alignment horizontal="center" vertical="center" wrapText="1"/>
    </xf>
    <xf numFmtId="164" fontId="19" fillId="11" borderId="69" xfId="0" applyNumberFormat="1" applyFont="1" applyFill="1" applyBorder="1" applyAlignment="1">
      <alignment horizontal="center" vertical="center" wrapText="1"/>
    </xf>
    <xf numFmtId="49" fontId="19" fillId="0" borderId="74" xfId="0" applyNumberFormat="1" applyFont="1" applyFill="1" applyBorder="1" applyAlignment="1">
      <alignment horizontal="center" vertical="center" wrapText="1"/>
    </xf>
    <xf numFmtId="164" fontId="19" fillId="0" borderId="78" xfId="0" applyNumberFormat="1" applyFont="1" applyFill="1" applyBorder="1" applyAlignment="1">
      <alignment horizontal="center" vertical="center" wrapText="1"/>
    </xf>
    <xf numFmtId="1" fontId="19" fillId="11" borderId="73" xfId="0" applyNumberFormat="1" applyFont="1" applyFill="1" applyBorder="1" applyAlignment="1">
      <alignment horizontal="center" vertical="center" wrapText="1"/>
    </xf>
    <xf numFmtId="1" fontId="19" fillId="11" borderId="19" xfId="0" applyNumberFormat="1" applyFont="1" applyFill="1" applyBorder="1" applyAlignment="1">
      <alignment horizontal="center" vertical="center" wrapText="1"/>
    </xf>
    <xf numFmtId="164" fontId="19" fillId="11" borderId="46" xfId="0" applyNumberFormat="1" applyFont="1" applyFill="1" applyBorder="1" applyAlignment="1">
      <alignment horizontal="center" vertical="center" wrapText="1"/>
    </xf>
    <xf numFmtId="1" fontId="19" fillId="11" borderId="23" xfId="0" applyNumberFormat="1" applyFont="1" applyFill="1" applyBorder="1" applyAlignment="1">
      <alignment horizontal="center" vertical="center" wrapText="1"/>
    </xf>
    <xf numFmtId="49" fontId="19" fillId="11" borderId="46" xfId="0" applyNumberFormat="1" applyFont="1" applyFill="1" applyBorder="1" applyAlignment="1">
      <alignment horizontal="center" vertical="center" wrapText="1"/>
    </xf>
    <xf numFmtId="1" fontId="19" fillId="11" borderId="5" xfId="0" applyNumberFormat="1" applyFont="1" applyFill="1" applyBorder="1" applyAlignment="1">
      <alignment horizontal="center" vertical="center" wrapText="1"/>
    </xf>
    <xf numFmtId="164" fontId="19" fillId="0" borderId="19" xfId="0" applyNumberFormat="1" applyFont="1" applyFill="1" applyBorder="1" applyAlignment="1">
      <alignment horizontal="center" vertical="center" wrapText="1"/>
    </xf>
    <xf numFmtId="49" fontId="19" fillId="2" borderId="19" xfId="0" applyNumberFormat="1" applyFont="1" applyFill="1" applyBorder="1" applyAlignment="1">
      <alignment horizontal="center" vertical="center" wrapText="1"/>
    </xf>
    <xf numFmtId="164" fontId="19" fillId="2" borderId="78" xfId="0" applyNumberFormat="1" applyFont="1" applyFill="1" applyBorder="1" applyAlignment="1">
      <alignment horizontal="center" vertical="center" wrapText="1"/>
    </xf>
    <xf numFmtId="1" fontId="19" fillId="2" borderId="73" xfId="0" applyNumberFormat="1" applyFont="1" applyFill="1" applyBorder="1" applyAlignment="1">
      <alignment horizontal="center" vertical="center" wrapText="1"/>
    </xf>
    <xf numFmtId="49" fontId="19" fillId="2" borderId="74" xfId="0" applyNumberFormat="1" applyFont="1" applyFill="1" applyBorder="1" applyAlignment="1">
      <alignment horizontal="center" vertical="center" wrapText="1"/>
    </xf>
    <xf numFmtId="1" fontId="19" fillId="2" borderId="19" xfId="0" applyNumberFormat="1" applyFont="1" applyFill="1" applyBorder="1" applyAlignment="1">
      <alignment horizontal="center" vertical="center" wrapText="1"/>
    </xf>
    <xf numFmtId="164" fontId="19" fillId="2" borderId="19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 wrapText="1"/>
    </xf>
    <xf numFmtId="1" fontId="19" fillId="2" borderId="69" xfId="0" applyNumberFormat="1" applyFont="1" applyFill="1" applyBorder="1" applyAlignment="1">
      <alignment horizontal="center" vertical="center" wrapText="1"/>
    </xf>
    <xf numFmtId="164" fontId="19" fillId="2" borderId="69" xfId="0" applyNumberFormat="1" applyFont="1" applyFill="1" applyBorder="1" applyAlignment="1">
      <alignment horizontal="center" vertical="center" wrapText="1"/>
    </xf>
    <xf numFmtId="164" fontId="19" fillId="2" borderId="68" xfId="0" applyNumberFormat="1" applyFont="1" applyFill="1" applyBorder="1" applyAlignment="1">
      <alignment horizontal="center" vertical="center" wrapText="1"/>
    </xf>
    <xf numFmtId="164" fontId="19" fillId="11" borderId="78" xfId="0" applyNumberFormat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4" fontId="14" fillId="2" borderId="5" xfId="1" applyNumberFormat="1" applyFont="1" applyFill="1" applyBorder="1" applyAlignment="1">
      <alignment horizontal="center" vertical="center" wrapText="1"/>
    </xf>
    <xf numFmtId="4" fontId="14" fillId="2" borderId="8" xfId="1" applyNumberFormat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1" fillId="4" borderId="11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4" fillId="4" borderId="27" xfId="1" applyFont="1" applyFill="1" applyBorder="1" applyAlignment="1">
      <alignment horizontal="center" vertical="center" wrapText="1"/>
    </xf>
    <xf numFmtId="1" fontId="14" fillId="2" borderId="27" xfId="0" applyNumberFormat="1" applyFont="1" applyFill="1" applyBorder="1" applyAlignment="1">
      <alignment horizontal="center" vertical="center" wrapText="1"/>
    </xf>
    <xf numFmtId="164" fontId="14" fillId="2" borderId="15" xfId="0" applyNumberFormat="1" applyFont="1" applyFill="1" applyBorder="1" applyAlignment="1">
      <alignment horizontal="center" vertical="center" wrapText="1"/>
    </xf>
    <xf numFmtId="0" fontId="14" fillId="5" borderId="5" xfId="1" applyFont="1" applyFill="1" applyBorder="1" applyAlignment="1">
      <alignment horizontal="center" vertical="center" wrapText="1"/>
    </xf>
    <xf numFmtId="4" fontId="14" fillId="5" borderId="8" xfId="1" applyNumberFormat="1" applyFont="1" applyFill="1" applyBorder="1" applyAlignment="1">
      <alignment horizontal="center" vertical="center" wrapText="1"/>
    </xf>
    <xf numFmtId="4" fontId="14" fillId="5" borderId="5" xfId="1" applyNumberFormat="1" applyFont="1" applyFill="1" applyBorder="1" applyAlignment="1">
      <alignment horizontal="center" vertical="center" wrapText="1"/>
    </xf>
    <xf numFmtId="0" fontId="14" fillId="5" borderId="8" xfId="1" applyFont="1" applyFill="1" applyBorder="1" applyAlignment="1">
      <alignment horizontal="center" vertical="center" wrapText="1"/>
    </xf>
    <xf numFmtId="1" fontId="19" fillId="10" borderId="5" xfId="0" applyNumberFormat="1" applyFont="1" applyFill="1" applyBorder="1" applyAlignment="1">
      <alignment horizontal="center" vertical="center" wrapText="1"/>
    </xf>
    <xf numFmtId="1" fontId="19" fillId="10" borderId="23" xfId="0" applyNumberFormat="1" applyFont="1" applyFill="1" applyBorder="1" applyAlignment="1">
      <alignment horizontal="center" vertical="center" wrapText="1"/>
    </xf>
    <xf numFmtId="1" fontId="19" fillId="10" borderId="19" xfId="0" applyNumberFormat="1" applyFont="1" applyFill="1" applyBorder="1" applyAlignment="1">
      <alignment horizontal="center" vertical="center" wrapText="1"/>
    </xf>
    <xf numFmtId="164" fontId="19" fillId="10" borderId="49" xfId="0" applyNumberFormat="1" applyFont="1" applyFill="1" applyBorder="1" applyAlignment="1">
      <alignment horizontal="center" vertical="center" wrapText="1"/>
    </xf>
    <xf numFmtId="49" fontId="14" fillId="9" borderId="19" xfId="0" applyNumberFormat="1" applyFont="1" applyFill="1" applyBorder="1" applyAlignment="1">
      <alignment horizontal="center" vertical="center" wrapText="1"/>
    </xf>
    <xf numFmtId="49" fontId="14" fillId="10" borderId="43" xfId="0" applyNumberFormat="1" applyFont="1" applyFill="1" applyBorder="1" applyAlignment="1">
      <alignment horizontal="center" vertical="center" wrapText="1"/>
    </xf>
    <xf numFmtId="164" fontId="14" fillId="10" borderId="8" xfId="0" applyNumberFormat="1" applyFont="1" applyFill="1" applyBorder="1" applyAlignment="1">
      <alignment horizontal="center" vertical="center" wrapText="1"/>
    </xf>
    <xf numFmtId="49" fontId="14" fillId="9" borderId="63" xfId="0" applyNumberFormat="1" applyFont="1" applyFill="1" applyBorder="1" applyAlignment="1">
      <alignment horizontal="center" vertical="center" wrapText="1"/>
    </xf>
    <xf numFmtId="164" fontId="14" fillId="10" borderId="49" xfId="0" applyNumberFormat="1" applyFont="1" applyFill="1" applyBorder="1" applyAlignment="1">
      <alignment horizontal="center" vertical="center" wrapText="1"/>
    </xf>
    <xf numFmtId="164" fontId="19" fillId="11" borderId="5" xfId="0" applyNumberFormat="1" applyFont="1" applyFill="1" applyBorder="1" applyAlignment="1">
      <alignment horizontal="center" vertical="center" wrapText="1"/>
    </xf>
    <xf numFmtId="0" fontId="1" fillId="2" borderId="0" xfId="1" applyFont="1" applyFill="1" applyAlignment="1">
      <alignment horizontal="left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64" fontId="11" fillId="2" borderId="23" xfId="0" applyNumberFormat="1" applyFont="1" applyFill="1" applyBorder="1" applyAlignment="1">
      <alignment horizontal="center" vertical="center" wrapText="1"/>
    </xf>
    <xf numFmtId="164" fontId="11" fillId="2" borderId="5" xfId="0" applyNumberFormat="1" applyFont="1" applyFill="1" applyBorder="1" applyAlignment="1">
      <alignment horizontal="center" vertical="center" wrapText="1"/>
    </xf>
    <xf numFmtId="164" fontId="11" fillId="2" borderId="8" xfId="0" applyNumberFormat="1" applyFont="1" applyFill="1" applyBorder="1" applyAlignment="1">
      <alignment horizontal="center" vertical="center" wrapText="1"/>
    </xf>
    <xf numFmtId="10" fontId="11" fillId="2" borderId="23" xfId="0" applyNumberFormat="1" applyFont="1" applyFill="1" applyBorder="1" applyAlignment="1">
      <alignment horizontal="center" vertical="center" wrapText="1"/>
    </xf>
    <xf numFmtId="10" fontId="11" fillId="2" borderId="5" xfId="0" applyNumberFormat="1" applyFont="1" applyFill="1" applyBorder="1" applyAlignment="1">
      <alignment horizontal="center" vertical="center" wrapText="1"/>
    </xf>
    <xf numFmtId="10" fontId="11" fillId="2" borderId="8" xfId="0" applyNumberFormat="1" applyFont="1" applyFill="1" applyBorder="1" applyAlignment="1">
      <alignment horizontal="center" vertical="center" wrapText="1"/>
    </xf>
    <xf numFmtId="164" fontId="11" fillId="2" borderId="24" xfId="0" applyNumberFormat="1" applyFont="1" applyFill="1" applyBorder="1" applyAlignment="1">
      <alignment horizontal="center" vertical="center" wrapText="1"/>
    </xf>
    <xf numFmtId="164" fontId="11" fillId="2" borderId="16" xfId="0" applyNumberFormat="1" applyFont="1" applyFill="1" applyBorder="1" applyAlignment="1">
      <alignment horizontal="center" vertical="center" wrapText="1"/>
    </xf>
    <xf numFmtId="164" fontId="11" fillId="2" borderId="28" xfId="0" applyNumberFormat="1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 shrinkToFit="1"/>
    </xf>
    <xf numFmtId="0" fontId="9" fillId="3" borderId="5" xfId="0" applyFont="1" applyFill="1" applyBorder="1" applyAlignment="1">
      <alignment horizontal="center" vertical="center" wrapText="1" shrinkToFit="1"/>
    </xf>
    <xf numFmtId="0" fontId="9" fillId="3" borderId="19" xfId="0" applyFont="1" applyFill="1" applyBorder="1" applyAlignment="1">
      <alignment horizontal="center" vertical="center" wrapText="1" shrinkToFit="1"/>
    </xf>
    <xf numFmtId="164" fontId="11" fillId="3" borderId="23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10" fontId="11" fillId="3" borderId="23" xfId="0" applyNumberFormat="1" applyFont="1" applyFill="1" applyBorder="1" applyAlignment="1">
      <alignment horizontal="center" vertical="center" wrapText="1"/>
    </xf>
    <xf numFmtId="164" fontId="11" fillId="3" borderId="24" xfId="0" applyNumberFormat="1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 shrinkToFit="1"/>
    </xf>
    <xf numFmtId="0" fontId="9" fillId="3" borderId="15" xfId="0" applyFont="1" applyFill="1" applyBorder="1" applyAlignment="1">
      <alignment horizontal="center" vertical="center" wrapText="1" shrinkToFit="1"/>
    </xf>
    <xf numFmtId="0" fontId="9" fillId="3" borderId="18" xfId="0" applyFont="1" applyFill="1" applyBorder="1" applyAlignment="1">
      <alignment horizontal="center" vertical="center" wrapText="1" shrinkToFit="1"/>
    </xf>
    <xf numFmtId="0" fontId="5" fillId="2" borderId="17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 shrinkToFit="1"/>
    </xf>
    <xf numFmtId="0" fontId="9" fillId="2" borderId="15" xfId="0" applyFont="1" applyFill="1" applyBorder="1" applyAlignment="1">
      <alignment horizontal="center" vertical="center" wrapText="1" shrinkToFit="1"/>
    </xf>
    <xf numFmtId="0" fontId="9" fillId="2" borderId="18" xfId="0" applyFont="1" applyFill="1" applyBorder="1" applyAlignment="1">
      <alignment horizontal="center" vertical="center" wrapText="1" shrinkToFit="1"/>
    </xf>
    <xf numFmtId="164" fontId="11" fillId="3" borderId="16" xfId="0" applyNumberFormat="1" applyFont="1" applyFill="1" applyBorder="1" applyAlignment="1">
      <alignment horizontal="center" vertical="center" wrapText="1"/>
    </xf>
    <xf numFmtId="164" fontId="11" fillId="3" borderId="20" xfId="0" applyNumberFormat="1" applyFont="1" applyFill="1" applyBorder="1" applyAlignment="1">
      <alignment horizontal="center" vertical="center" wrapText="1"/>
    </xf>
    <xf numFmtId="164" fontId="11" fillId="2" borderId="12" xfId="0" applyNumberFormat="1" applyFont="1" applyFill="1" applyBorder="1" applyAlignment="1">
      <alignment horizontal="center" vertical="center" wrapText="1"/>
    </xf>
    <xf numFmtId="10" fontId="11" fillId="2" borderId="12" xfId="0" applyNumberFormat="1" applyFont="1" applyFill="1" applyBorder="1" applyAlignment="1">
      <alignment horizontal="center" vertical="center" wrapText="1"/>
    </xf>
    <xf numFmtId="164" fontId="11" fillId="2" borderId="13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 shrinkToFi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4" fillId="2" borderId="0" xfId="1" applyFont="1" applyFill="1" applyAlignment="1">
      <alignment horizontal="left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2" borderId="14" xfId="1" applyFont="1" applyFill="1" applyBorder="1" applyAlignment="1">
      <alignment horizontal="center" vertical="center" wrapText="1"/>
    </xf>
    <xf numFmtId="0" fontId="11" fillId="2" borderId="26" xfId="1" applyFont="1" applyFill="1" applyBorder="1" applyAlignment="1">
      <alignment horizontal="center" vertical="center" wrapText="1"/>
    </xf>
    <xf numFmtId="0" fontId="14" fillId="2" borderId="11" xfId="1" applyFont="1" applyFill="1" applyBorder="1" applyAlignment="1">
      <alignment horizontal="center" vertical="center" wrapText="1" shrinkToFit="1"/>
    </xf>
    <xf numFmtId="0" fontId="14" fillId="2" borderId="15" xfId="1" applyFont="1" applyFill="1" applyBorder="1" applyAlignment="1">
      <alignment horizontal="center" vertical="center" wrapText="1" shrinkToFit="1"/>
    </xf>
    <xf numFmtId="0" fontId="14" fillId="2" borderId="27" xfId="1" applyFont="1" applyFill="1" applyBorder="1" applyAlignment="1">
      <alignment horizontal="center" vertical="center" wrapText="1" shrinkToFit="1"/>
    </xf>
    <xf numFmtId="164" fontId="11" fillId="2" borderId="12" xfId="1" applyNumberFormat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11" fillId="2" borderId="8" xfId="1" applyFont="1" applyFill="1" applyBorder="1" applyAlignment="1">
      <alignment horizontal="center" vertical="center" wrapText="1"/>
    </xf>
    <xf numFmtId="10" fontId="11" fillId="2" borderId="13" xfId="1" applyNumberFormat="1" applyFont="1" applyFill="1" applyBorder="1" applyAlignment="1">
      <alignment horizontal="center" vertical="center" wrapText="1"/>
    </xf>
    <xf numFmtId="0" fontId="11" fillId="2" borderId="16" xfId="1" applyFont="1" applyFill="1" applyBorder="1" applyAlignment="1">
      <alignment horizontal="center" vertical="center" wrapText="1"/>
    </xf>
    <xf numFmtId="0" fontId="11" fillId="2" borderId="28" xfId="1" applyFont="1" applyFill="1" applyBorder="1" applyAlignment="1">
      <alignment horizontal="center" vertical="center" wrapText="1"/>
    </xf>
    <xf numFmtId="0" fontId="11" fillId="4" borderId="14" xfId="1" applyFont="1" applyFill="1" applyBorder="1" applyAlignment="1">
      <alignment horizontal="center" vertical="center" wrapText="1"/>
    </xf>
    <xf numFmtId="0" fontId="11" fillId="4" borderId="26" xfId="1" applyFont="1" applyFill="1" applyBorder="1" applyAlignment="1">
      <alignment horizontal="center" vertical="center" wrapText="1"/>
    </xf>
    <xf numFmtId="0" fontId="14" fillId="4" borderId="15" xfId="1" applyFont="1" applyFill="1" applyBorder="1" applyAlignment="1">
      <alignment horizontal="center" vertical="center" wrapText="1" shrinkToFit="1"/>
    </xf>
    <xf numFmtId="0" fontId="14" fillId="4" borderId="27" xfId="1" applyFont="1" applyFill="1" applyBorder="1" applyAlignment="1">
      <alignment horizontal="center" vertical="center" wrapText="1" shrinkToFit="1"/>
    </xf>
    <xf numFmtId="164" fontId="11" fillId="4" borderId="5" xfId="1" applyNumberFormat="1" applyFont="1" applyFill="1" applyBorder="1" applyAlignment="1">
      <alignment horizontal="center" vertical="center" wrapText="1"/>
    </xf>
    <xf numFmtId="0" fontId="11" fillId="4" borderId="5" xfId="1" applyFont="1" applyFill="1" applyBorder="1" applyAlignment="1">
      <alignment horizontal="center" vertical="center" wrapText="1"/>
    </xf>
    <xf numFmtId="0" fontId="11" fillId="4" borderId="8" xfId="1" applyFont="1" applyFill="1" applyBorder="1" applyAlignment="1">
      <alignment horizontal="center" vertical="center" wrapText="1"/>
    </xf>
    <xf numFmtId="10" fontId="11" fillId="4" borderId="16" xfId="1" applyNumberFormat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28" xfId="1" applyFont="1" applyFill="1" applyBorder="1" applyAlignment="1">
      <alignment horizontal="center" vertical="center" wrapText="1"/>
    </xf>
    <xf numFmtId="0" fontId="11" fillId="2" borderId="21" xfId="1" applyFont="1" applyFill="1" applyBorder="1" applyAlignment="1">
      <alignment horizontal="center" vertical="center" wrapText="1"/>
    </xf>
    <xf numFmtId="0" fontId="11" fillId="2" borderId="17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 shrinkToFit="1"/>
    </xf>
    <xf numFmtId="0" fontId="14" fillId="2" borderId="5" xfId="1" applyFont="1" applyFill="1" applyBorder="1" applyAlignment="1">
      <alignment horizontal="center" vertical="center" wrapText="1" shrinkToFit="1"/>
    </xf>
    <xf numFmtId="0" fontId="14" fillId="2" borderId="19" xfId="1" applyFont="1" applyFill="1" applyBorder="1" applyAlignment="1">
      <alignment horizontal="center" vertical="center" wrapText="1" shrinkToFit="1"/>
    </xf>
    <xf numFmtId="164" fontId="11" fillId="2" borderId="23" xfId="1" applyNumberFormat="1" applyFont="1" applyFill="1" applyBorder="1" applyAlignment="1">
      <alignment horizontal="center" vertical="center" wrapText="1"/>
    </xf>
    <xf numFmtId="0" fontId="11" fillId="2" borderId="19" xfId="1" applyFont="1" applyFill="1" applyBorder="1" applyAlignment="1">
      <alignment horizontal="center" vertical="center" wrapText="1"/>
    </xf>
    <xf numFmtId="10" fontId="11" fillId="2" borderId="24" xfId="1" applyNumberFormat="1" applyFont="1" applyFill="1" applyBorder="1" applyAlignment="1">
      <alignment horizontal="center" vertical="center" wrapText="1"/>
    </xf>
    <xf numFmtId="0" fontId="11" fillId="2" borderId="20" xfId="1" applyFont="1" applyFill="1" applyBorder="1" applyAlignment="1">
      <alignment horizontal="center" vertical="center" wrapText="1"/>
    </xf>
    <xf numFmtId="0" fontId="11" fillId="4" borderId="21" xfId="1" applyFont="1" applyFill="1" applyBorder="1" applyAlignment="1">
      <alignment horizontal="center" vertical="center" wrapText="1"/>
    </xf>
    <xf numFmtId="0" fontId="14" fillId="4" borderId="22" xfId="1" applyFont="1" applyFill="1" applyBorder="1" applyAlignment="1">
      <alignment horizontal="center" vertical="center" wrapText="1"/>
    </xf>
    <xf numFmtId="0" fontId="14" fillId="4" borderId="15" xfId="1" applyFont="1" applyFill="1" applyBorder="1" applyAlignment="1">
      <alignment horizontal="center" vertical="center" wrapText="1"/>
    </xf>
    <xf numFmtId="164" fontId="11" fillId="4" borderId="23" xfId="1" applyNumberFormat="1" applyFont="1" applyFill="1" applyBorder="1" applyAlignment="1">
      <alignment horizontal="center" vertical="center" wrapText="1"/>
    </xf>
    <xf numFmtId="10" fontId="11" fillId="4" borderId="24" xfId="1" applyNumberFormat="1" applyFont="1" applyFill="1" applyBorder="1" applyAlignment="1">
      <alignment horizontal="center" vertical="center" wrapText="1"/>
    </xf>
    <xf numFmtId="0" fontId="11" fillId="2" borderId="34" xfId="1" applyFont="1" applyFill="1" applyBorder="1" applyAlignment="1">
      <alignment horizontal="center" vertical="center" wrapText="1"/>
    </xf>
    <xf numFmtId="0" fontId="11" fillId="2" borderId="33" xfId="1" applyFont="1" applyFill="1" applyBorder="1" applyAlignment="1">
      <alignment horizontal="center" vertical="center" wrapText="1"/>
    </xf>
    <xf numFmtId="0" fontId="11" fillId="2" borderId="36" xfId="1" applyFont="1" applyFill="1" applyBorder="1" applyAlignment="1">
      <alignment horizontal="center" vertical="center" wrapText="1"/>
    </xf>
    <xf numFmtId="0" fontId="14" fillId="2" borderId="12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1" fillId="4" borderId="17" xfId="1" applyFont="1" applyFill="1" applyBorder="1" applyAlignment="1">
      <alignment horizontal="center" vertical="center" wrapText="1"/>
    </xf>
    <xf numFmtId="0" fontId="14" fillId="4" borderId="18" xfId="1" applyFont="1" applyFill="1" applyBorder="1" applyAlignment="1">
      <alignment horizontal="center" vertical="center" wrapText="1" shrinkToFit="1"/>
    </xf>
    <xf numFmtId="0" fontId="11" fillId="4" borderId="19" xfId="1" applyFont="1" applyFill="1" applyBorder="1" applyAlignment="1">
      <alignment horizontal="center" vertical="center" wrapText="1"/>
    </xf>
    <xf numFmtId="0" fontId="11" fillId="4" borderId="20" xfId="1" applyFont="1" applyFill="1" applyBorder="1" applyAlignment="1">
      <alignment horizontal="center" vertical="center" wrapText="1"/>
    </xf>
    <xf numFmtId="0" fontId="14" fillId="2" borderId="11" xfId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 wrapText="1"/>
    </xf>
    <xf numFmtId="0" fontId="14" fillId="2" borderId="27" xfId="1" applyFont="1" applyFill="1" applyBorder="1" applyAlignment="1">
      <alignment horizontal="center" vertical="center" wrapText="1"/>
    </xf>
    <xf numFmtId="0" fontId="4" fillId="2" borderId="32" xfId="1" applyFont="1" applyFill="1" applyBorder="1" applyAlignment="1">
      <alignment horizontal="center"/>
    </xf>
    <xf numFmtId="0" fontId="11" fillId="4" borderId="10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3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9" xfId="1" applyFont="1" applyFill="1" applyBorder="1" applyAlignment="1">
      <alignment horizontal="center" vertical="center" wrapText="1"/>
    </xf>
    <xf numFmtId="164" fontId="11" fillId="2" borderId="5" xfId="1" applyNumberFormat="1" applyFont="1" applyFill="1" applyBorder="1" applyAlignment="1">
      <alignment horizontal="center" vertical="center" wrapText="1"/>
    </xf>
    <xf numFmtId="10" fontId="11" fillId="2" borderId="16" xfId="1" applyNumberFormat="1" applyFont="1" applyFill="1" applyBorder="1" applyAlignment="1">
      <alignment horizontal="center" vertical="center" wrapText="1"/>
    </xf>
    <xf numFmtId="164" fontId="11" fillId="4" borderId="12" xfId="1" applyNumberFormat="1" applyFont="1" applyFill="1" applyBorder="1" applyAlignment="1">
      <alignment horizontal="center" vertical="center" wrapText="1"/>
    </xf>
    <xf numFmtId="10" fontId="11" fillId="4" borderId="13" xfId="1" applyNumberFormat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 shrinkToFit="1"/>
    </xf>
    <xf numFmtId="164" fontId="11" fillId="4" borderId="11" xfId="1" applyNumberFormat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27" xfId="1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11" fillId="4" borderId="13" xfId="1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/>
    </xf>
    <xf numFmtId="0" fontId="11" fillId="2" borderId="10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 shrinkToFit="1"/>
    </xf>
    <xf numFmtId="0" fontId="14" fillId="2" borderId="15" xfId="0" applyFont="1" applyFill="1" applyBorder="1" applyAlignment="1">
      <alignment horizontal="center" vertical="center" wrapText="1" shrinkToFit="1"/>
    </xf>
    <xf numFmtId="0" fontId="14" fillId="2" borderId="27" xfId="0" applyFont="1" applyFill="1" applyBorder="1" applyAlignment="1">
      <alignment horizontal="center" vertical="center" wrapText="1" shrinkToFit="1"/>
    </xf>
    <xf numFmtId="0" fontId="11" fillId="2" borderId="8" xfId="0" applyFont="1" applyFill="1" applyBorder="1" applyAlignment="1">
      <alignment horizontal="center" vertical="center" wrapText="1"/>
    </xf>
    <xf numFmtId="10" fontId="11" fillId="2" borderId="13" xfId="0" applyNumberFormat="1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 shrinkToFit="1"/>
    </xf>
    <xf numFmtId="0" fontId="14" fillId="5" borderId="15" xfId="0" applyFont="1" applyFill="1" applyBorder="1" applyAlignment="1">
      <alignment horizontal="center" vertical="center" wrapText="1" shrinkToFit="1"/>
    </xf>
    <xf numFmtId="0" fontId="14" fillId="5" borderId="27" xfId="0" applyFont="1" applyFill="1" applyBorder="1" applyAlignment="1">
      <alignment horizontal="center" vertical="center" wrapText="1" shrinkToFit="1"/>
    </xf>
    <xf numFmtId="164" fontId="11" fillId="5" borderId="12" xfId="0" applyNumberFormat="1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10" fontId="11" fillId="5" borderId="13" xfId="0" applyNumberFormat="1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28" xfId="0" applyFont="1" applyFill="1" applyBorder="1" applyAlignment="1">
      <alignment horizontal="center" vertical="center" wrapText="1"/>
    </xf>
    <xf numFmtId="164" fontId="11" fillId="5" borderId="5" xfId="0" applyNumberFormat="1" applyFont="1" applyFill="1" applyBorder="1" applyAlignment="1">
      <alignment horizontal="center" vertical="center" wrapText="1"/>
    </xf>
    <xf numFmtId="10" fontId="11" fillId="5" borderId="16" xfId="0" applyNumberFormat="1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 shrinkToFi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10" fontId="11" fillId="2" borderId="16" xfId="0" applyNumberFormat="1" applyFont="1" applyFill="1" applyBorder="1" applyAlignment="1">
      <alignment horizontal="center" vertical="center" wrapText="1"/>
    </xf>
    <xf numFmtId="10" fontId="11" fillId="2" borderId="28" xfId="0" applyNumberFormat="1" applyFont="1" applyFill="1" applyBorder="1" applyAlignment="1">
      <alignment horizontal="center" vertical="center" wrapText="1"/>
    </xf>
    <xf numFmtId="0" fontId="11" fillId="5" borderId="42" xfId="0" applyFont="1" applyFill="1" applyBorder="1" applyAlignment="1">
      <alignment horizontal="center" vertical="center" wrapText="1"/>
    </xf>
    <xf numFmtId="0" fontId="11" fillId="5" borderId="45" xfId="0" applyFont="1" applyFill="1" applyBorder="1" applyAlignment="1">
      <alignment horizontal="center" vertical="center" wrapText="1"/>
    </xf>
    <xf numFmtId="0" fontId="11" fillId="5" borderId="48" xfId="0" applyFont="1" applyFill="1" applyBorder="1" applyAlignment="1">
      <alignment horizontal="center" vertical="center" wrapText="1"/>
    </xf>
    <xf numFmtId="0" fontId="14" fillId="5" borderId="43" xfId="1" applyFont="1" applyFill="1" applyBorder="1" applyAlignment="1">
      <alignment horizontal="center" vertical="center" wrapText="1"/>
    </xf>
    <xf numFmtId="0" fontId="14" fillId="5" borderId="46" xfId="1" applyFont="1" applyFill="1" applyBorder="1" applyAlignment="1">
      <alignment horizontal="center" vertical="center" wrapText="1"/>
    </xf>
    <xf numFmtId="0" fontId="14" fillId="5" borderId="49" xfId="1" applyFont="1" applyFill="1" applyBorder="1" applyAlignment="1">
      <alignment horizontal="center" vertical="center" wrapText="1"/>
    </xf>
    <xf numFmtId="164" fontId="11" fillId="5" borderId="43" xfId="0" applyNumberFormat="1" applyFont="1" applyFill="1" applyBorder="1" applyAlignment="1">
      <alignment horizontal="center" vertical="center" wrapText="1"/>
    </xf>
    <xf numFmtId="0" fontId="11" fillId="5" borderId="46" xfId="0" applyFont="1" applyFill="1" applyBorder="1" applyAlignment="1">
      <alignment horizontal="center" vertical="center" wrapText="1"/>
    </xf>
    <xf numFmtId="0" fontId="11" fillId="5" borderId="49" xfId="0" applyFont="1" applyFill="1" applyBorder="1" applyAlignment="1">
      <alignment horizontal="center" vertical="center" wrapText="1"/>
    </xf>
    <xf numFmtId="10" fontId="11" fillId="5" borderId="44" xfId="0" applyNumberFormat="1" applyFont="1" applyFill="1" applyBorder="1" applyAlignment="1">
      <alignment horizontal="center" vertical="center" wrapText="1"/>
    </xf>
    <xf numFmtId="0" fontId="11" fillId="5" borderId="47" xfId="0" applyFont="1" applyFill="1" applyBorder="1" applyAlignment="1">
      <alignment horizontal="center" vertical="center" wrapText="1"/>
    </xf>
    <xf numFmtId="0" fontId="11" fillId="5" borderId="50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0" fontId="14" fillId="2" borderId="13" xfId="1" applyFont="1" applyFill="1" applyBorder="1" applyAlignment="1">
      <alignment horizontal="center" vertical="center" wrapText="1"/>
    </xf>
    <xf numFmtId="0" fontId="14" fillId="2" borderId="16" xfId="1" applyFont="1" applyFill="1" applyBorder="1" applyAlignment="1">
      <alignment horizontal="center" vertical="center" wrapText="1"/>
    </xf>
    <xf numFmtId="0" fontId="14" fillId="2" borderId="28" xfId="1" applyFont="1" applyFill="1" applyBorder="1" applyAlignment="1">
      <alignment horizontal="center" vertical="center" wrapText="1"/>
    </xf>
    <xf numFmtId="0" fontId="11" fillId="5" borderId="37" xfId="0" applyFont="1" applyFill="1" applyBorder="1" applyAlignment="1">
      <alignment horizontal="center" vertical="center" wrapText="1"/>
    </xf>
    <xf numFmtId="0" fontId="11" fillId="5" borderId="39" xfId="0" applyFont="1" applyFill="1" applyBorder="1" applyAlignment="1">
      <alignment horizontal="center" vertical="center" wrapText="1"/>
    </xf>
    <xf numFmtId="0" fontId="11" fillId="5" borderId="4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4" fontId="14" fillId="2" borderId="43" xfId="0" applyNumberFormat="1" applyFont="1" applyFill="1" applyBorder="1" applyAlignment="1">
      <alignment horizontal="center" vertical="center" wrapText="1"/>
    </xf>
    <xf numFmtId="4" fontId="14" fillId="2" borderId="46" xfId="0" applyNumberFormat="1" applyFont="1" applyFill="1" applyBorder="1" applyAlignment="1">
      <alignment horizontal="center" vertical="center" wrapText="1"/>
    </xf>
    <xf numFmtId="4" fontId="14" fillId="2" borderId="49" xfId="0" applyNumberFormat="1" applyFont="1" applyFill="1" applyBorder="1" applyAlignment="1">
      <alignment horizontal="center" vertical="center" wrapText="1"/>
    </xf>
    <xf numFmtId="10" fontId="14" fillId="2" borderId="44" xfId="0" applyNumberFormat="1" applyFont="1" applyFill="1" applyBorder="1" applyAlignment="1">
      <alignment horizontal="center" vertical="center" wrapText="1"/>
    </xf>
    <xf numFmtId="10" fontId="14" fillId="2" borderId="47" xfId="0" applyNumberFormat="1" applyFont="1" applyFill="1" applyBorder="1" applyAlignment="1">
      <alignment horizontal="center" vertical="center" wrapText="1"/>
    </xf>
    <xf numFmtId="10" fontId="14" fillId="2" borderId="50" xfId="0" applyNumberFormat="1" applyFont="1" applyFill="1" applyBorder="1" applyAlignment="1">
      <alignment horizontal="center" vertical="center" wrapText="1"/>
    </xf>
    <xf numFmtId="4" fontId="14" fillId="2" borderId="19" xfId="0" applyNumberFormat="1" applyFont="1" applyFill="1" applyBorder="1" applyAlignment="1">
      <alignment horizontal="center" vertical="center" wrapText="1"/>
    </xf>
    <xf numFmtId="4" fontId="14" fillId="2" borderId="23" xfId="0" applyNumberFormat="1" applyFont="1" applyFill="1" applyBorder="1" applyAlignment="1">
      <alignment horizontal="center" vertical="center" wrapText="1"/>
    </xf>
    <xf numFmtId="10" fontId="14" fillId="2" borderId="19" xfId="0" applyNumberFormat="1" applyFont="1" applyFill="1" applyBorder="1" applyAlignment="1">
      <alignment horizontal="center" vertical="center" wrapText="1"/>
    </xf>
    <xf numFmtId="10" fontId="14" fillId="2" borderId="46" xfId="0" applyNumberFormat="1" applyFont="1" applyFill="1" applyBorder="1" applyAlignment="1">
      <alignment horizontal="center" vertical="center" wrapText="1"/>
    </xf>
    <xf numFmtId="10" fontId="14" fillId="2" borderId="23" xfId="0" applyNumberFormat="1" applyFont="1" applyFill="1" applyBorder="1" applyAlignment="1">
      <alignment horizontal="center" vertical="center" wrapText="1"/>
    </xf>
    <xf numFmtId="0" fontId="11" fillId="5" borderId="10" xfId="1" applyFont="1" applyFill="1" applyBorder="1" applyAlignment="1">
      <alignment horizontal="center" vertical="center" wrapText="1"/>
    </xf>
    <xf numFmtId="0" fontId="11" fillId="5" borderId="14" xfId="1" applyFont="1" applyFill="1" applyBorder="1" applyAlignment="1">
      <alignment horizontal="center" vertical="center" wrapText="1"/>
    </xf>
    <xf numFmtId="0" fontId="11" fillId="5" borderId="26" xfId="1" applyFont="1" applyFill="1" applyBorder="1" applyAlignment="1">
      <alignment horizontal="center" vertical="center" wrapText="1"/>
    </xf>
    <xf numFmtId="0" fontId="14" fillId="5" borderId="11" xfId="1" applyFont="1" applyFill="1" applyBorder="1" applyAlignment="1">
      <alignment horizontal="center" vertical="center" wrapText="1"/>
    </xf>
    <xf numFmtId="0" fontId="14" fillId="5" borderId="15" xfId="1" applyFont="1" applyFill="1" applyBorder="1" applyAlignment="1">
      <alignment horizontal="center" vertical="center" wrapText="1"/>
    </xf>
    <xf numFmtId="0" fontId="14" fillId="5" borderId="27" xfId="1" applyFont="1" applyFill="1" applyBorder="1" applyAlignment="1">
      <alignment horizontal="center" vertical="center" wrapText="1"/>
    </xf>
    <xf numFmtId="4" fontId="14" fillId="5" borderId="43" xfId="0" applyNumberFormat="1" applyFont="1" applyFill="1" applyBorder="1" applyAlignment="1">
      <alignment horizontal="center" vertical="center" wrapText="1"/>
    </xf>
    <xf numFmtId="4" fontId="14" fillId="5" borderId="46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10" fontId="14" fillId="5" borderId="44" xfId="0" applyNumberFormat="1" applyFont="1" applyFill="1" applyBorder="1" applyAlignment="1">
      <alignment horizontal="center" vertical="center" wrapText="1"/>
    </xf>
    <xf numFmtId="10" fontId="14" fillId="5" borderId="47" xfId="0" applyNumberFormat="1" applyFont="1" applyFill="1" applyBorder="1" applyAlignment="1">
      <alignment horizontal="center" vertical="center" wrapText="1"/>
    </xf>
    <xf numFmtId="10" fontId="14" fillId="5" borderId="50" xfId="0" applyNumberFormat="1" applyFont="1" applyFill="1" applyBorder="1" applyAlignment="1">
      <alignment horizontal="center" vertical="center" wrapText="1"/>
    </xf>
    <xf numFmtId="0" fontId="14" fillId="5" borderId="12" xfId="1" applyFont="1" applyFill="1" applyBorder="1" applyAlignment="1">
      <alignment horizontal="center" vertical="center" wrapText="1" shrinkToFit="1"/>
    </xf>
    <xf numFmtId="0" fontId="14" fillId="5" borderId="5" xfId="1" applyFont="1" applyFill="1" applyBorder="1" applyAlignment="1">
      <alignment horizontal="center" vertical="center" wrapText="1" shrinkToFit="1"/>
    </xf>
    <xf numFmtId="0" fontId="14" fillId="5" borderId="8" xfId="1" applyFont="1" applyFill="1" applyBorder="1" applyAlignment="1">
      <alignment horizontal="center" vertical="center" wrapText="1" shrinkToFit="1"/>
    </xf>
    <xf numFmtId="0" fontId="14" fillId="5" borderId="15" xfId="1" applyFont="1" applyFill="1" applyBorder="1" applyAlignment="1">
      <alignment horizontal="center" vertical="center" wrapText="1" shrinkToFit="1"/>
    </xf>
    <xf numFmtId="4" fontId="14" fillId="5" borderId="19" xfId="0" applyNumberFormat="1" applyFont="1" applyFill="1" applyBorder="1" applyAlignment="1">
      <alignment horizontal="center" vertical="center" wrapText="1"/>
    </xf>
    <xf numFmtId="4" fontId="14" fillId="5" borderId="23" xfId="0" applyNumberFormat="1" applyFont="1" applyFill="1" applyBorder="1" applyAlignment="1">
      <alignment horizontal="center" vertical="center" wrapText="1"/>
    </xf>
    <xf numFmtId="10" fontId="14" fillId="5" borderId="19" xfId="0" applyNumberFormat="1" applyFont="1" applyFill="1" applyBorder="1" applyAlignment="1">
      <alignment horizontal="center" vertical="center" wrapText="1"/>
    </xf>
    <xf numFmtId="10" fontId="14" fillId="5" borderId="46" xfId="0" applyNumberFormat="1" applyFont="1" applyFill="1" applyBorder="1" applyAlignment="1">
      <alignment horizontal="center" vertical="center" wrapText="1"/>
    </xf>
    <xf numFmtId="10" fontId="14" fillId="5" borderId="23" xfId="0" applyNumberFormat="1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164" fontId="14" fillId="2" borderId="51" xfId="0" applyNumberFormat="1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center" vertical="center" wrapText="1"/>
    </xf>
    <xf numFmtId="10" fontId="14" fillId="2" borderId="29" xfId="0" applyNumberFormat="1" applyFont="1" applyFill="1" applyBorder="1" applyAlignment="1">
      <alignment horizontal="center" vertical="center" wrapText="1"/>
    </xf>
    <xf numFmtId="10" fontId="14" fillId="2" borderId="30" xfId="0" applyNumberFormat="1" applyFont="1" applyFill="1" applyBorder="1" applyAlignment="1">
      <alignment horizontal="center" vertical="center" wrapText="1"/>
    </xf>
    <xf numFmtId="10" fontId="14" fillId="2" borderId="31" xfId="0" applyNumberFormat="1" applyFont="1" applyFill="1" applyBorder="1" applyAlignment="1">
      <alignment horizontal="center" vertical="center" wrapText="1"/>
    </xf>
    <xf numFmtId="0" fontId="11" fillId="5" borderId="34" xfId="1" applyFont="1" applyFill="1" applyBorder="1" applyAlignment="1">
      <alignment horizontal="center" vertical="center" wrapText="1"/>
    </xf>
    <xf numFmtId="0" fontId="11" fillId="5" borderId="33" xfId="1" applyFont="1" applyFill="1" applyBorder="1" applyAlignment="1">
      <alignment horizontal="center" vertical="center" wrapText="1"/>
    </xf>
    <xf numFmtId="0" fontId="11" fillId="5" borderId="36" xfId="1" applyFont="1" applyFill="1" applyBorder="1" applyAlignment="1">
      <alignment horizontal="center" vertical="center" wrapText="1"/>
    </xf>
    <xf numFmtId="0" fontId="14" fillId="5" borderId="12" xfId="1" applyFont="1" applyFill="1" applyBorder="1" applyAlignment="1">
      <alignment horizontal="center" vertical="center" wrapText="1"/>
    </xf>
    <xf numFmtId="0" fontId="14" fillId="5" borderId="5" xfId="1" applyFont="1" applyFill="1" applyBorder="1" applyAlignment="1">
      <alignment horizontal="center" vertical="center" wrapText="1"/>
    </xf>
    <xf numFmtId="0" fontId="14" fillId="5" borderId="8" xfId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0" fontId="11" fillId="6" borderId="0" xfId="0" applyFont="1" applyFill="1" applyAlignment="1">
      <alignment horizontal="center" vertical="center" wrapText="1"/>
    </xf>
    <xf numFmtId="0" fontId="9" fillId="2" borderId="52" xfId="1" applyFont="1" applyFill="1" applyBorder="1" applyAlignment="1">
      <alignment horizontal="left" vertical="center" wrapText="1"/>
    </xf>
    <xf numFmtId="0" fontId="1" fillId="0" borderId="35" xfId="1" applyFont="1" applyBorder="1" applyAlignment="1">
      <alignment horizontal="left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49" fontId="19" fillId="9" borderId="12" xfId="0" applyNumberFormat="1" applyFont="1" applyFill="1" applyBorder="1" applyAlignment="1">
      <alignment horizontal="center" vertical="center" wrapText="1"/>
    </xf>
    <xf numFmtId="49" fontId="19" fillId="9" borderId="8" xfId="0" applyNumberFormat="1" applyFont="1" applyFill="1" applyBorder="1" applyAlignment="1">
      <alignment horizontal="center" vertical="center" wrapText="1"/>
    </xf>
    <xf numFmtId="1" fontId="19" fillId="9" borderId="12" xfId="0" applyNumberFormat="1" applyFont="1" applyFill="1" applyBorder="1" applyAlignment="1">
      <alignment horizontal="center" vertical="center" wrapText="1"/>
    </xf>
    <xf numFmtId="1" fontId="19" fillId="9" borderId="8" xfId="0" applyNumberFormat="1" applyFont="1" applyFill="1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10" fontId="2" fillId="0" borderId="29" xfId="0" applyNumberFormat="1" applyFont="1" applyFill="1" applyBorder="1" applyAlignment="1">
      <alignment horizontal="center" vertical="center"/>
    </xf>
    <xf numFmtId="10" fontId="2" fillId="0" borderId="31" xfId="0" applyNumberFormat="1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 wrapText="1"/>
    </xf>
    <xf numFmtId="0" fontId="2" fillId="10" borderId="26" xfId="0" applyFont="1" applyFill="1" applyBorder="1" applyAlignment="1">
      <alignment horizontal="center" vertical="center" wrapText="1"/>
    </xf>
    <xf numFmtId="49" fontId="19" fillId="10" borderId="12" xfId="0" applyNumberFormat="1" applyFont="1" applyFill="1" applyBorder="1" applyAlignment="1">
      <alignment horizontal="center" vertical="center" wrapText="1"/>
    </xf>
    <xf numFmtId="49" fontId="19" fillId="10" borderId="8" xfId="0" applyNumberFormat="1" applyFont="1" applyFill="1" applyBorder="1" applyAlignment="1">
      <alignment horizontal="center" vertical="center" wrapText="1"/>
    </xf>
    <xf numFmtId="164" fontId="2" fillId="10" borderId="12" xfId="0" applyNumberFormat="1" applyFont="1" applyFill="1" applyBorder="1" applyAlignment="1">
      <alignment horizontal="center" vertical="center"/>
    </xf>
    <xf numFmtId="164" fontId="2" fillId="10" borderId="8" xfId="0" applyNumberFormat="1" applyFont="1" applyFill="1" applyBorder="1" applyAlignment="1">
      <alignment horizontal="center" vertical="center"/>
    </xf>
    <xf numFmtId="10" fontId="2" fillId="10" borderId="29" xfId="0" applyNumberFormat="1" applyFont="1" applyFill="1" applyBorder="1" applyAlignment="1">
      <alignment horizontal="center" vertical="center"/>
    </xf>
    <xf numFmtId="10" fontId="2" fillId="10" borderId="31" xfId="0" applyNumberFormat="1" applyFont="1" applyFill="1" applyBorder="1" applyAlignment="1">
      <alignment horizontal="center" vertical="center"/>
    </xf>
    <xf numFmtId="9" fontId="2" fillId="10" borderId="60" xfId="2" applyFont="1" applyFill="1" applyBorder="1" applyAlignment="1">
      <alignment horizontal="center" vertical="center"/>
    </xf>
    <xf numFmtId="9" fontId="2" fillId="10" borderId="31" xfId="2" applyFont="1" applyFill="1" applyBorder="1" applyAlignment="1">
      <alignment horizontal="center" vertical="center"/>
    </xf>
    <xf numFmtId="49" fontId="19" fillId="9" borderId="19" xfId="0" applyNumberFormat="1" applyFont="1" applyFill="1" applyBorder="1" applyAlignment="1">
      <alignment horizontal="center" vertical="center" wrapText="1"/>
    </xf>
    <xf numFmtId="1" fontId="19" fillId="9" borderId="19" xfId="0" applyNumberFormat="1" applyFont="1" applyFill="1" applyBorder="1" applyAlignment="1">
      <alignment horizontal="center" vertical="center" wrapText="1"/>
    </xf>
    <xf numFmtId="164" fontId="2" fillId="0" borderId="23" xfId="0" applyNumberFormat="1" applyFont="1" applyFill="1" applyBorder="1" applyAlignment="1">
      <alignment horizontal="center" vertical="center"/>
    </xf>
    <xf numFmtId="10" fontId="2" fillId="0" borderId="60" xfId="0" applyNumberFormat="1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49" fontId="19" fillId="10" borderId="5" xfId="0" applyNumberFormat="1" applyFont="1" applyFill="1" applyBorder="1" applyAlignment="1">
      <alignment horizontal="center" vertical="center" wrapText="1"/>
    </xf>
    <xf numFmtId="164" fontId="2" fillId="10" borderId="19" xfId="0" applyNumberFormat="1" applyFont="1" applyFill="1" applyBorder="1" applyAlignment="1">
      <alignment horizontal="center" vertical="center"/>
    </xf>
    <xf numFmtId="9" fontId="2" fillId="10" borderId="29" xfId="2" applyFont="1" applyFill="1" applyBorder="1" applyAlignment="1">
      <alignment horizontal="center" vertical="center"/>
    </xf>
    <xf numFmtId="9" fontId="2" fillId="10" borderId="59" xfId="2" applyFont="1" applyFill="1" applyBorder="1" applyAlignment="1">
      <alignment horizontal="center" vertical="center"/>
    </xf>
    <xf numFmtId="49" fontId="19" fillId="10" borderId="23" xfId="0" applyNumberFormat="1" applyFont="1" applyFill="1" applyBorder="1" applyAlignment="1">
      <alignment horizontal="center" vertical="center" wrapText="1"/>
    </xf>
    <xf numFmtId="164" fontId="2" fillId="10" borderId="23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49" fontId="19" fillId="9" borderId="5" xfId="0" applyNumberFormat="1" applyFont="1" applyFill="1" applyBorder="1" applyAlignment="1">
      <alignment horizontal="center" vertical="center" wrapText="1"/>
    </xf>
    <xf numFmtId="1" fontId="19" fillId="9" borderId="5" xfId="0" applyNumberFormat="1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/>
    </xf>
    <xf numFmtId="10" fontId="2" fillId="0" borderId="30" xfId="0" applyNumberFormat="1" applyFont="1" applyFill="1" applyBorder="1" applyAlignment="1">
      <alignment horizontal="center" vertical="center"/>
    </xf>
    <xf numFmtId="10" fontId="2" fillId="0" borderId="59" xfId="0" applyNumberFormat="1" applyFont="1" applyFill="1" applyBorder="1" applyAlignment="1">
      <alignment horizontal="center" vertical="center"/>
    </xf>
    <xf numFmtId="49" fontId="19" fillId="9" borderId="23" xfId="0" applyNumberFormat="1" applyFont="1" applyFill="1" applyBorder="1" applyAlignment="1">
      <alignment horizontal="center" vertical="center" wrapText="1"/>
    </xf>
    <xf numFmtId="1" fontId="19" fillId="9" borderId="23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9" fontId="2" fillId="0" borderId="60" xfId="2" applyFont="1" applyFill="1" applyBorder="1" applyAlignment="1">
      <alignment horizontal="center" vertical="center"/>
    </xf>
    <xf numFmtId="9" fontId="2" fillId="0" borderId="59" xfId="2" applyFont="1" applyFill="1" applyBorder="1" applyAlignment="1">
      <alignment horizontal="center" vertical="center"/>
    </xf>
    <xf numFmtId="9" fontId="2" fillId="0" borderId="29" xfId="2" applyFont="1" applyFill="1" applyBorder="1" applyAlignment="1">
      <alignment horizontal="center" vertical="center"/>
    </xf>
    <xf numFmtId="9" fontId="2" fillId="0" borderId="31" xfId="2" applyFont="1" applyFill="1" applyBorder="1" applyAlignment="1">
      <alignment horizontal="center" vertical="center"/>
    </xf>
    <xf numFmtId="49" fontId="19" fillId="10" borderId="19" xfId="0" applyNumberFormat="1" applyFont="1" applyFill="1" applyBorder="1" applyAlignment="1">
      <alignment horizontal="center" vertical="center" wrapText="1"/>
    </xf>
    <xf numFmtId="0" fontId="19" fillId="10" borderId="14" xfId="0" applyFont="1" applyFill="1" applyBorder="1" applyAlignment="1">
      <alignment horizontal="center" vertical="center" wrapText="1"/>
    </xf>
    <xf numFmtId="0" fontId="19" fillId="10" borderId="26" xfId="0" applyFont="1" applyFill="1" applyBorder="1" applyAlignment="1">
      <alignment horizontal="center" vertical="center" wrapText="1"/>
    </xf>
    <xf numFmtId="164" fontId="2" fillId="9" borderId="5" xfId="0" applyNumberFormat="1" applyFont="1" applyFill="1" applyBorder="1" applyAlignment="1">
      <alignment horizontal="center" vertical="center" wrapText="1"/>
    </xf>
    <xf numFmtId="10" fontId="2" fillId="9" borderId="30" xfId="0" applyNumberFormat="1" applyFont="1" applyFill="1" applyBorder="1" applyAlignment="1">
      <alignment horizontal="center" vertical="center"/>
    </xf>
    <xf numFmtId="1" fontId="19" fillId="10" borderId="23" xfId="0" applyNumberFormat="1" applyFont="1" applyFill="1" applyBorder="1" applyAlignment="1">
      <alignment horizontal="center" vertical="center" wrapText="1"/>
    </xf>
    <xf numFmtId="1" fontId="19" fillId="10" borderId="8" xfId="0" applyNumberFormat="1" applyFont="1" applyFill="1" applyBorder="1" applyAlignment="1">
      <alignment horizontal="center" vertical="center" wrapText="1"/>
    </xf>
    <xf numFmtId="10" fontId="2" fillId="10" borderId="60" xfId="0" applyNumberFormat="1" applyFont="1" applyFill="1" applyBorder="1" applyAlignment="1">
      <alignment horizontal="center" vertical="center"/>
    </xf>
    <xf numFmtId="1" fontId="19" fillId="10" borderId="12" xfId="0" applyNumberFormat="1" applyFont="1" applyFill="1" applyBorder="1" applyAlignment="1">
      <alignment horizontal="center" vertical="center" wrapText="1"/>
    </xf>
    <xf numFmtId="1" fontId="19" fillId="10" borderId="5" xfId="0" applyNumberFormat="1" applyFont="1" applyFill="1" applyBorder="1" applyAlignment="1">
      <alignment horizontal="center" vertical="center" wrapText="1"/>
    </xf>
    <xf numFmtId="10" fontId="2" fillId="10" borderId="59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9" fontId="2" fillId="0" borderId="13" xfId="2" applyFont="1" applyFill="1" applyBorder="1" applyAlignment="1">
      <alignment horizontal="center" vertical="center"/>
    </xf>
    <xf numFmtId="9" fontId="2" fillId="0" borderId="16" xfId="2" applyFont="1" applyFill="1" applyBorder="1" applyAlignment="1">
      <alignment horizontal="center" vertical="center"/>
    </xf>
    <xf numFmtId="0" fontId="14" fillId="0" borderId="35" xfId="1" applyFont="1" applyBorder="1" applyAlignment="1">
      <alignment horizontal="left" vertical="center" wrapText="1"/>
    </xf>
    <xf numFmtId="0" fontId="11" fillId="10" borderId="10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horizontal="center" vertical="center" wrapText="1"/>
    </xf>
    <xf numFmtId="49" fontId="14" fillId="10" borderId="12" xfId="0" applyNumberFormat="1" applyFont="1" applyFill="1" applyBorder="1" applyAlignment="1">
      <alignment horizontal="center" vertical="center" wrapText="1"/>
    </xf>
    <xf numFmtId="49" fontId="14" fillId="10" borderId="8" xfId="0" applyNumberFormat="1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 wrapText="1"/>
    </xf>
    <xf numFmtId="1" fontId="14" fillId="10" borderId="8" xfId="0" applyNumberFormat="1" applyFont="1" applyFill="1" applyBorder="1" applyAlignment="1">
      <alignment horizontal="center" vertical="center" wrapText="1"/>
    </xf>
    <xf numFmtId="164" fontId="11" fillId="10" borderId="12" xfId="0" applyNumberFormat="1" applyFont="1" applyFill="1" applyBorder="1" applyAlignment="1">
      <alignment horizontal="center" vertical="center"/>
    </xf>
    <xf numFmtId="164" fontId="11" fillId="10" borderId="8" xfId="0" applyNumberFormat="1" applyFont="1" applyFill="1" applyBorder="1" applyAlignment="1">
      <alignment horizontal="center" vertical="center"/>
    </xf>
    <xf numFmtId="10" fontId="11" fillId="10" borderId="29" xfId="0" applyNumberFormat="1" applyFont="1" applyFill="1" applyBorder="1" applyAlignment="1">
      <alignment horizontal="center" vertical="center"/>
    </xf>
    <xf numFmtId="10" fontId="11" fillId="10" borderId="31" xfId="0" applyNumberFormat="1" applyFont="1" applyFill="1" applyBorder="1" applyAlignment="1">
      <alignment horizontal="center" vertical="center"/>
    </xf>
    <xf numFmtId="10" fontId="11" fillId="9" borderId="30" xfId="0" applyNumberFormat="1" applyFont="1" applyFill="1" applyBorder="1" applyAlignment="1">
      <alignment horizontal="center" vertical="center"/>
    </xf>
    <xf numFmtId="164" fontId="11" fillId="9" borderId="23" xfId="0" applyNumberFormat="1" applyFont="1" applyFill="1" applyBorder="1" applyAlignment="1">
      <alignment horizontal="center" vertical="center"/>
    </xf>
    <xf numFmtId="164" fontId="11" fillId="9" borderId="5" xfId="0" applyNumberFormat="1" applyFont="1" applyFill="1" applyBorder="1" applyAlignment="1">
      <alignment horizontal="center" vertical="center"/>
    </xf>
    <xf numFmtId="9" fontId="11" fillId="9" borderId="60" xfId="2" applyFont="1" applyFill="1" applyBorder="1" applyAlignment="1">
      <alignment horizontal="center" vertical="center"/>
    </xf>
    <xf numFmtId="9" fontId="11" fillId="9" borderId="30" xfId="2" applyFont="1" applyFill="1" applyBorder="1" applyAlignment="1">
      <alignment horizontal="center" vertical="center"/>
    </xf>
    <xf numFmtId="0" fontId="11" fillId="9" borderId="14" xfId="0" applyFont="1" applyFill="1" applyBorder="1" applyAlignment="1">
      <alignment horizontal="center" vertical="center" wrapText="1"/>
    </xf>
    <xf numFmtId="49" fontId="14" fillId="9" borderId="5" xfId="0" applyNumberFormat="1" applyFont="1" applyFill="1" applyBorder="1" applyAlignment="1">
      <alignment horizontal="center" vertical="center" wrapText="1"/>
    </xf>
    <xf numFmtId="9" fontId="11" fillId="10" borderId="60" xfId="2" applyFont="1" applyFill="1" applyBorder="1" applyAlignment="1">
      <alignment horizontal="center" vertical="center"/>
    </xf>
    <xf numFmtId="9" fontId="11" fillId="10" borderId="31" xfId="2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49" fontId="14" fillId="9" borderId="23" xfId="0" applyNumberFormat="1" applyFont="1" applyFill="1" applyBorder="1" applyAlignment="1">
      <alignment horizontal="center" vertical="center" wrapText="1"/>
    </xf>
    <xf numFmtId="1" fontId="14" fillId="9" borderId="23" xfId="0" applyNumberFormat="1" applyFont="1" applyFill="1" applyBorder="1" applyAlignment="1">
      <alignment horizontal="center" vertical="center" wrapText="1"/>
    </xf>
    <xf numFmtId="0" fontId="11" fillId="10" borderId="14" xfId="0" applyFont="1" applyFill="1" applyBorder="1" applyAlignment="1">
      <alignment horizontal="center" vertical="center" wrapText="1"/>
    </xf>
    <xf numFmtId="49" fontId="14" fillId="10" borderId="5" xfId="0" applyNumberFormat="1" applyFont="1" applyFill="1" applyBorder="1" applyAlignment="1">
      <alignment horizontal="center" vertical="center" wrapText="1"/>
    </xf>
    <xf numFmtId="1" fontId="14" fillId="10" borderId="5" xfId="0" applyNumberFormat="1" applyFont="1" applyFill="1" applyBorder="1" applyAlignment="1">
      <alignment horizontal="center" vertical="center" wrapText="1"/>
    </xf>
    <xf numFmtId="164" fontId="11" fillId="10" borderId="19" xfId="0" applyNumberFormat="1" applyFont="1" applyFill="1" applyBorder="1" applyAlignment="1">
      <alignment horizontal="center" vertical="center"/>
    </xf>
    <xf numFmtId="9" fontId="11" fillId="10" borderId="29" xfId="2" applyFont="1" applyFill="1" applyBorder="1" applyAlignment="1">
      <alignment horizontal="center" vertical="center"/>
    </xf>
    <xf numFmtId="9" fontId="11" fillId="10" borderId="59" xfId="2" applyFont="1" applyFill="1" applyBorder="1" applyAlignment="1">
      <alignment horizontal="center" vertical="center"/>
    </xf>
    <xf numFmtId="49" fontId="14" fillId="10" borderId="23" xfId="0" applyNumberFormat="1" applyFont="1" applyFill="1" applyBorder="1" applyAlignment="1">
      <alignment horizontal="center" vertical="center" wrapText="1"/>
    </xf>
    <xf numFmtId="1" fontId="14" fillId="10" borderId="23" xfId="0" applyNumberFormat="1" applyFont="1" applyFill="1" applyBorder="1" applyAlignment="1">
      <alignment horizontal="center" vertical="center" wrapText="1"/>
    </xf>
    <xf numFmtId="164" fontId="11" fillId="10" borderId="23" xfId="0" applyNumberFormat="1" applyFont="1" applyFill="1" applyBorder="1" applyAlignment="1">
      <alignment horizontal="center" vertical="center"/>
    </xf>
    <xf numFmtId="9" fontId="11" fillId="9" borderId="13" xfId="2" applyFont="1" applyFill="1" applyBorder="1" applyAlignment="1">
      <alignment horizontal="center" vertical="center"/>
    </xf>
    <xf numFmtId="9" fontId="11" fillId="9" borderId="16" xfId="2" applyFont="1" applyFill="1" applyBorder="1" applyAlignment="1">
      <alignment horizontal="center" vertical="center"/>
    </xf>
    <xf numFmtId="164" fontId="11" fillId="10" borderId="12" xfId="0" applyNumberFormat="1" applyFont="1" applyFill="1" applyBorder="1" applyAlignment="1">
      <alignment horizontal="center" vertical="center" wrapText="1"/>
    </xf>
    <xf numFmtId="164" fontId="11" fillId="10" borderId="8" xfId="0" applyNumberFormat="1" applyFont="1" applyFill="1" applyBorder="1" applyAlignment="1">
      <alignment horizontal="center" vertical="center" wrapText="1"/>
    </xf>
    <xf numFmtId="9" fontId="11" fillId="10" borderId="29" xfId="2" applyFont="1" applyFill="1" applyBorder="1" applyAlignment="1">
      <alignment horizontal="center" vertical="center" wrapText="1"/>
    </xf>
    <xf numFmtId="9" fontId="11" fillId="10" borderId="31" xfId="2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 wrapText="1"/>
    </xf>
    <xf numFmtId="49" fontId="14" fillId="9" borderId="12" xfId="0" applyNumberFormat="1" applyFont="1" applyFill="1" applyBorder="1" applyAlignment="1">
      <alignment horizontal="center" vertical="center" wrapText="1"/>
    </xf>
    <xf numFmtId="1" fontId="14" fillId="9" borderId="12" xfId="0" applyNumberFormat="1" applyFont="1" applyFill="1" applyBorder="1" applyAlignment="1">
      <alignment horizontal="center" vertical="center" wrapText="1"/>
    </xf>
    <xf numFmtId="164" fontId="11" fillId="9" borderId="1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8" xfId="0" applyFont="1" applyFill="1" applyBorder="1" applyAlignment="1">
      <alignment horizontal="center" vertical="center" wrapText="1"/>
    </xf>
    <xf numFmtId="0" fontId="11" fillId="10" borderId="3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/>
    </xf>
    <xf numFmtId="0" fontId="1" fillId="0" borderId="0" xfId="3" applyFont="1" applyBorder="1" applyAlignment="1">
      <alignment horizontal="left" vertical="center" wrapText="1"/>
    </xf>
    <xf numFmtId="0" fontId="2" fillId="11" borderId="71" xfId="0" applyFont="1" applyFill="1" applyBorder="1" applyAlignment="1">
      <alignment horizontal="center" vertical="center" wrapText="1"/>
    </xf>
    <xf numFmtId="0" fontId="2" fillId="11" borderId="67" xfId="0" applyFont="1" applyFill="1" applyBorder="1" applyAlignment="1">
      <alignment horizontal="center" vertical="center" wrapText="1"/>
    </xf>
    <xf numFmtId="49" fontId="19" fillId="11" borderId="72" xfId="0" applyNumberFormat="1" applyFont="1" applyFill="1" applyBorder="1" applyAlignment="1">
      <alignment horizontal="center" vertical="center" wrapText="1"/>
    </xf>
    <xf numFmtId="49" fontId="19" fillId="11" borderId="68" xfId="0" applyNumberFormat="1" applyFont="1" applyFill="1" applyBorder="1" applyAlignment="1">
      <alignment horizontal="center" vertical="center" wrapText="1"/>
    </xf>
    <xf numFmtId="1" fontId="19" fillId="11" borderId="73" xfId="0" applyNumberFormat="1" applyFont="1" applyFill="1" applyBorder="1" applyAlignment="1">
      <alignment horizontal="center" vertical="center" wrapText="1"/>
    </xf>
    <xf numFmtId="1" fontId="19" fillId="11" borderId="69" xfId="0" applyNumberFormat="1" applyFont="1" applyFill="1" applyBorder="1" applyAlignment="1">
      <alignment horizontal="center" vertical="center" wrapText="1"/>
    </xf>
    <xf numFmtId="49" fontId="19" fillId="11" borderId="73" xfId="0" applyNumberFormat="1" applyFont="1" applyFill="1" applyBorder="1" applyAlignment="1">
      <alignment horizontal="center" vertical="center" wrapText="1"/>
    </xf>
    <xf numFmtId="49" fontId="19" fillId="11" borderId="69" xfId="0" applyNumberFormat="1" applyFont="1" applyFill="1" applyBorder="1" applyAlignment="1">
      <alignment horizontal="center" vertical="center" wrapText="1"/>
    </xf>
    <xf numFmtId="164" fontId="2" fillId="11" borderId="73" xfId="0" applyNumberFormat="1" applyFont="1" applyFill="1" applyBorder="1" applyAlignment="1">
      <alignment horizontal="center" vertical="center"/>
    </xf>
    <xf numFmtId="164" fontId="2" fillId="11" borderId="69" xfId="0" applyNumberFormat="1" applyFont="1" applyFill="1" applyBorder="1" applyAlignment="1">
      <alignment horizontal="center" vertical="center"/>
    </xf>
    <xf numFmtId="10" fontId="2" fillId="11" borderId="75" xfId="2" applyNumberFormat="1" applyFont="1" applyFill="1" applyBorder="1" applyAlignment="1">
      <alignment horizontal="center" vertical="center"/>
    </xf>
    <xf numFmtId="10" fontId="2" fillId="11" borderId="70" xfId="2" applyNumberFormat="1" applyFont="1" applyFill="1" applyBorder="1" applyAlignment="1">
      <alignment horizontal="center" vertical="center"/>
    </xf>
    <xf numFmtId="0" fontId="2" fillId="2" borderId="71" xfId="0" applyFont="1" applyFill="1" applyBorder="1" applyAlignment="1">
      <alignment horizontal="center" vertical="center" wrapText="1"/>
    </xf>
    <xf numFmtId="0" fontId="2" fillId="2" borderId="67" xfId="0" applyFont="1" applyFill="1" applyBorder="1" applyAlignment="1">
      <alignment horizontal="center" vertical="center" wrapText="1"/>
    </xf>
    <xf numFmtId="49" fontId="19" fillId="2" borderId="72" xfId="0" applyNumberFormat="1" applyFont="1" applyFill="1" applyBorder="1" applyAlignment="1">
      <alignment horizontal="center" vertical="center" wrapText="1"/>
    </xf>
    <xf numFmtId="49" fontId="19" fillId="2" borderId="68" xfId="0" applyNumberFormat="1" applyFont="1" applyFill="1" applyBorder="1" applyAlignment="1">
      <alignment horizontal="center" vertical="center" wrapText="1"/>
    </xf>
    <xf numFmtId="49" fontId="19" fillId="2" borderId="73" xfId="0" applyNumberFormat="1" applyFont="1" applyFill="1" applyBorder="1" applyAlignment="1">
      <alignment horizontal="center" vertical="center" wrapText="1"/>
    </xf>
    <xf numFmtId="49" fontId="19" fillId="2" borderId="69" xfId="0" applyNumberFormat="1" applyFont="1" applyFill="1" applyBorder="1" applyAlignment="1">
      <alignment horizontal="center" vertical="center" wrapText="1"/>
    </xf>
    <xf numFmtId="164" fontId="2" fillId="2" borderId="73" xfId="0" applyNumberFormat="1" applyFont="1" applyFill="1" applyBorder="1" applyAlignment="1">
      <alignment horizontal="center" vertical="center"/>
    </xf>
    <xf numFmtId="164" fontId="2" fillId="2" borderId="69" xfId="0" applyNumberFormat="1" applyFont="1" applyFill="1" applyBorder="1" applyAlignment="1">
      <alignment horizontal="center" vertical="center"/>
    </xf>
    <xf numFmtId="10" fontId="2" fillId="2" borderId="75" xfId="2" applyNumberFormat="1" applyFont="1" applyFill="1" applyBorder="1" applyAlignment="1">
      <alignment horizontal="center" vertical="center"/>
    </xf>
    <xf numFmtId="10" fontId="2" fillId="2" borderId="70" xfId="2" applyNumberFormat="1" applyFont="1" applyFill="1" applyBorder="1" applyAlignment="1">
      <alignment horizontal="center" vertical="center"/>
    </xf>
    <xf numFmtId="10" fontId="2" fillId="11" borderId="16" xfId="2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49" fontId="19" fillId="2" borderId="63" xfId="0" applyNumberFormat="1" applyFont="1" applyFill="1" applyBorder="1" applyAlignment="1">
      <alignment horizontal="center" vertical="center" wrapText="1"/>
    </xf>
    <xf numFmtId="49" fontId="19" fillId="2" borderId="19" xfId="0" applyNumberFormat="1" applyFont="1" applyFill="1" applyBorder="1" applyAlignment="1">
      <alignment horizontal="center" vertical="center" wrapText="1"/>
    </xf>
    <xf numFmtId="164" fontId="2" fillId="2" borderId="19" xfId="0" applyNumberFormat="1" applyFont="1" applyFill="1" applyBorder="1" applyAlignment="1">
      <alignment horizontal="center" vertical="center"/>
    </xf>
    <xf numFmtId="10" fontId="2" fillId="2" borderId="20" xfId="2" applyNumberFormat="1" applyFont="1" applyFill="1" applyBorder="1" applyAlignment="1">
      <alignment horizontal="center" vertical="center"/>
    </xf>
    <xf numFmtId="49" fontId="19" fillId="2" borderId="25" xfId="0" applyNumberFormat="1" applyFont="1" applyFill="1" applyBorder="1" applyAlignment="1">
      <alignment horizontal="center" vertical="center" wrapText="1"/>
    </xf>
    <xf numFmtId="49" fontId="19" fillId="2" borderId="5" xfId="0" applyNumberFormat="1" applyFont="1" applyFill="1" applyBorder="1" applyAlignment="1">
      <alignment horizontal="center" vertical="center" wrapText="1"/>
    </xf>
    <xf numFmtId="164" fontId="2" fillId="2" borderId="5" xfId="0" applyNumberFormat="1" applyFont="1" applyFill="1" applyBorder="1" applyAlignment="1">
      <alignment horizontal="center" vertical="center"/>
    </xf>
    <xf numFmtId="10" fontId="2" fillId="2" borderId="16" xfId="2" applyNumberFormat="1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 wrapText="1"/>
    </xf>
    <xf numFmtId="49" fontId="19" fillId="11" borderId="63" xfId="0" applyNumberFormat="1" applyFont="1" applyFill="1" applyBorder="1" applyAlignment="1">
      <alignment horizontal="center" vertical="center" wrapText="1"/>
    </xf>
    <xf numFmtId="1" fontId="19" fillId="11" borderId="19" xfId="0" applyNumberFormat="1" applyFont="1" applyFill="1" applyBorder="1" applyAlignment="1">
      <alignment horizontal="center" vertical="center" wrapText="1"/>
    </xf>
    <xf numFmtId="49" fontId="19" fillId="11" borderId="19" xfId="0" applyNumberFormat="1" applyFont="1" applyFill="1" applyBorder="1" applyAlignment="1">
      <alignment horizontal="center" vertical="center" wrapText="1"/>
    </xf>
    <xf numFmtId="164" fontId="2" fillId="11" borderId="19" xfId="0" applyNumberFormat="1" applyFont="1" applyFill="1" applyBorder="1" applyAlignment="1">
      <alignment horizontal="center" vertical="center"/>
    </xf>
    <xf numFmtId="10" fontId="2" fillId="11" borderId="20" xfId="2" applyNumberFormat="1" applyFont="1" applyFill="1" applyBorder="1" applyAlignment="1">
      <alignment horizontal="center" vertical="center"/>
    </xf>
    <xf numFmtId="49" fontId="19" fillId="11" borderId="25" xfId="0" applyNumberFormat="1" applyFont="1" applyFill="1" applyBorder="1" applyAlignment="1">
      <alignment horizontal="center" vertical="center" wrapText="1"/>
    </xf>
    <xf numFmtId="1" fontId="19" fillId="11" borderId="5" xfId="0" applyNumberFormat="1" applyFont="1" applyFill="1" applyBorder="1" applyAlignment="1">
      <alignment horizontal="center" vertical="center" wrapText="1"/>
    </xf>
    <xf numFmtId="49" fontId="19" fillId="11" borderId="5" xfId="0" applyNumberFormat="1" applyFont="1" applyFill="1" applyBorder="1" applyAlignment="1">
      <alignment horizontal="center" vertical="center" wrapText="1"/>
    </xf>
    <xf numFmtId="164" fontId="2" fillId="11" borderId="5" xfId="0" applyNumberFormat="1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2" fillId="11" borderId="26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19" fillId="9" borderId="14" xfId="0" applyNumberFormat="1" applyFont="1" applyFill="1" applyBorder="1" applyAlignment="1">
      <alignment horizontal="center" vertical="center" wrapText="1"/>
    </xf>
    <xf numFmtId="49" fontId="19" fillId="9" borderId="17" xfId="0" applyNumberFormat="1" applyFont="1" applyFill="1" applyBorder="1" applyAlignment="1">
      <alignment horizontal="center" vertical="center" wrapText="1"/>
    </xf>
    <xf numFmtId="10" fontId="2" fillId="0" borderId="16" xfId="2" applyNumberFormat="1" applyFont="1" applyFill="1" applyBorder="1" applyAlignment="1">
      <alignment horizontal="center" vertical="center"/>
    </xf>
    <xf numFmtId="10" fontId="2" fillId="0" borderId="20" xfId="2" applyNumberFormat="1" applyFont="1" applyFill="1" applyBorder="1" applyAlignment="1">
      <alignment horizontal="center" vertical="center"/>
    </xf>
    <xf numFmtId="49" fontId="19" fillId="9" borderId="21" xfId="0" applyNumberFormat="1" applyFont="1" applyFill="1" applyBorder="1" applyAlignment="1">
      <alignment horizontal="center" vertical="center" wrapText="1"/>
    </xf>
    <xf numFmtId="10" fontId="2" fillId="0" borderId="24" xfId="2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49" fontId="19" fillId="9" borderId="10" xfId="0" applyNumberFormat="1" applyFont="1" applyFill="1" applyBorder="1" applyAlignment="1">
      <alignment horizontal="center" vertical="center" wrapText="1"/>
    </xf>
    <xf numFmtId="10" fontId="2" fillId="0" borderId="13" xfId="2" applyNumberFormat="1" applyFont="1" applyFill="1" applyBorder="1" applyAlignment="1">
      <alignment horizontal="center" vertical="center"/>
    </xf>
    <xf numFmtId="49" fontId="19" fillId="9" borderId="25" xfId="0" applyNumberFormat="1" applyFont="1" applyFill="1" applyBorder="1" applyAlignment="1">
      <alignment horizontal="center" vertical="center" wrapText="1"/>
    </xf>
    <xf numFmtId="49" fontId="19" fillId="9" borderId="41" xfId="0" applyNumberFormat="1" applyFont="1" applyFill="1" applyBorder="1" applyAlignment="1">
      <alignment horizontal="center" vertical="center" wrapText="1"/>
    </xf>
    <xf numFmtId="10" fontId="2" fillId="0" borderId="28" xfId="2" applyNumberFormat="1" applyFont="1" applyFill="1" applyBorder="1" applyAlignment="1">
      <alignment horizontal="center" vertical="center"/>
    </xf>
    <xf numFmtId="49" fontId="19" fillId="11" borderId="23" xfId="0" applyNumberFormat="1" applyFont="1" applyFill="1" applyBorder="1" applyAlignment="1">
      <alignment horizontal="center" vertical="center" wrapText="1"/>
    </xf>
    <xf numFmtId="164" fontId="2" fillId="11" borderId="23" xfId="0" applyNumberFormat="1" applyFont="1" applyFill="1" applyBorder="1" applyAlignment="1">
      <alignment horizontal="center" vertical="center"/>
    </xf>
    <xf numFmtId="10" fontId="2" fillId="11" borderId="24" xfId="2" applyNumberFormat="1" applyFont="1" applyFill="1" applyBorder="1" applyAlignment="1">
      <alignment horizontal="center" vertical="center"/>
    </xf>
    <xf numFmtId="49" fontId="19" fillId="11" borderId="64" xfId="0" applyNumberFormat="1" applyFont="1" applyFill="1" applyBorder="1" applyAlignment="1">
      <alignment horizontal="center" vertical="center" wrapText="1"/>
    </xf>
    <xf numFmtId="0" fontId="19" fillId="11" borderId="6" xfId="0" applyFont="1" applyFill="1" applyBorder="1" applyAlignment="1">
      <alignment horizontal="center" vertical="center" wrapText="1"/>
    </xf>
    <xf numFmtId="0" fontId="2" fillId="0" borderId="71" xfId="0" applyFont="1" applyFill="1" applyBorder="1" applyAlignment="1">
      <alignment horizontal="center" vertical="center" wrapText="1"/>
    </xf>
    <xf numFmtId="0" fontId="2" fillId="0" borderId="67" xfId="0" applyFont="1" applyFill="1" applyBorder="1" applyAlignment="1">
      <alignment horizontal="center" vertical="center" wrapText="1"/>
    </xf>
    <xf numFmtId="49" fontId="19" fillId="9" borderId="76" xfId="0" applyNumberFormat="1" applyFont="1" applyFill="1" applyBorder="1" applyAlignment="1">
      <alignment horizontal="center" vertical="center" wrapText="1"/>
    </xf>
    <xf numFmtId="49" fontId="19" fillId="9" borderId="77" xfId="0" applyNumberFormat="1" applyFont="1" applyFill="1" applyBorder="1" applyAlignment="1">
      <alignment horizontal="center" vertical="center" wrapText="1"/>
    </xf>
    <xf numFmtId="1" fontId="19" fillId="9" borderId="73" xfId="0" applyNumberFormat="1" applyFont="1" applyFill="1" applyBorder="1" applyAlignment="1">
      <alignment horizontal="center" vertical="center" wrapText="1"/>
    </xf>
    <xf numFmtId="1" fontId="19" fillId="9" borderId="69" xfId="0" applyNumberFormat="1" applyFont="1" applyFill="1" applyBorder="1" applyAlignment="1">
      <alignment horizontal="center" vertical="center" wrapText="1"/>
    </xf>
    <xf numFmtId="49" fontId="19" fillId="9" borderId="73" xfId="0" applyNumberFormat="1" applyFont="1" applyFill="1" applyBorder="1" applyAlignment="1">
      <alignment horizontal="center" vertical="center" wrapText="1"/>
    </xf>
    <xf numFmtId="49" fontId="19" fillId="9" borderId="69" xfId="0" applyNumberFormat="1" applyFont="1" applyFill="1" applyBorder="1" applyAlignment="1">
      <alignment horizontal="center" vertical="center" wrapText="1"/>
    </xf>
    <xf numFmtId="164" fontId="2" fillId="0" borderId="73" xfId="0" applyNumberFormat="1" applyFont="1" applyFill="1" applyBorder="1" applyAlignment="1">
      <alignment horizontal="center" vertical="center"/>
    </xf>
    <xf numFmtId="164" fontId="2" fillId="0" borderId="69" xfId="0" applyNumberFormat="1" applyFont="1" applyFill="1" applyBorder="1" applyAlignment="1">
      <alignment horizontal="center" vertical="center"/>
    </xf>
    <xf numFmtId="10" fontId="2" fillId="0" borderId="75" xfId="2" applyNumberFormat="1" applyFont="1" applyFill="1" applyBorder="1" applyAlignment="1">
      <alignment horizontal="center" vertical="center"/>
    </xf>
    <xf numFmtId="10" fontId="2" fillId="0" borderId="70" xfId="2" applyNumberFormat="1" applyFont="1" applyFill="1" applyBorder="1" applyAlignment="1">
      <alignment horizontal="center" vertical="center"/>
    </xf>
    <xf numFmtId="49" fontId="19" fillId="9" borderId="51" xfId="0" applyNumberFormat="1" applyFont="1" applyFill="1" applyBorder="1" applyAlignment="1">
      <alignment horizontal="center" vertical="center" wrapText="1"/>
    </xf>
    <xf numFmtId="49" fontId="19" fillId="9" borderId="68" xfId="0" applyNumberFormat="1" applyFont="1" applyFill="1" applyBorder="1" applyAlignment="1">
      <alignment horizontal="center" vertical="center" wrapText="1"/>
    </xf>
    <xf numFmtId="164" fontId="11" fillId="7" borderId="46" xfId="0" applyNumberFormat="1" applyFont="1" applyFill="1" applyBorder="1" applyAlignment="1">
      <alignment horizontal="center" vertical="center" wrapText="1"/>
    </xf>
    <xf numFmtId="0" fontId="11" fillId="7" borderId="46" xfId="0" applyFont="1" applyFill="1" applyBorder="1" applyAlignment="1">
      <alignment horizontal="center" vertical="center" wrapText="1"/>
    </xf>
    <xf numFmtId="0" fontId="11" fillId="7" borderId="49" xfId="0" applyFont="1" applyFill="1" applyBorder="1" applyAlignment="1">
      <alignment horizontal="center" vertical="center" wrapText="1"/>
    </xf>
    <xf numFmtId="10" fontId="11" fillId="8" borderId="47" xfId="0" applyNumberFormat="1" applyFont="1" applyFill="1" applyBorder="1" applyAlignment="1">
      <alignment horizontal="center" vertical="center" wrapText="1"/>
    </xf>
    <xf numFmtId="0" fontId="11" fillId="8" borderId="47" xfId="0" applyFont="1" applyFill="1" applyBorder="1" applyAlignment="1">
      <alignment horizontal="center" vertical="center" wrapText="1"/>
    </xf>
    <xf numFmtId="0" fontId="11" fillId="8" borderId="50" xfId="0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left" vertical="center" wrapText="1"/>
    </xf>
    <xf numFmtId="0" fontId="11" fillId="7" borderId="45" xfId="0" applyFont="1" applyFill="1" applyBorder="1" applyAlignment="1">
      <alignment horizontal="center" vertical="center" wrapText="1"/>
    </xf>
    <xf numFmtId="0" fontId="11" fillId="7" borderId="48" xfId="0" applyFont="1" applyFill="1" applyBorder="1" applyAlignment="1">
      <alignment horizontal="center" vertical="center" wrapText="1"/>
    </xf>
    <xf numFmtId="0" fontId="14" fillId="7" borderId="46" xfId="0" applyFont="1" applyFill="1" applyBorder="1" applyAlignment="1">
      <alignment horizontal="center" vertical="center" wrapText="1"/>
    </xf>
    <xf numFmtId="0" fontId="14" fillId="7" borderId="49" xfId="0" applyFont="1" applyFill="1" applyBorder="1" applyAlignment="1">
      <alignment horizontal="center" vertical="center" wrapText="1"/>
    </xf>
    <xf numFmtId="10" fontId="11" fillId="8" borderId="46" xfId="0" applyNumberFormat="1" applyFont="1" applyFill="1" applyBorder="1" applyAlignment="1">
      <alignment horizontal="center" vertical="center" wrapText="1"/>
    </xf>
    <xf numFmtId="0" fontId="11" fillId="8" borderId="46" xfId="0" applyFont="1" applyFill="1" applyBorder="1" applyAlignment="1">
      <alignment horizontal="center" vertical="center" wrapText="1"/>
    </xf>
    <xf numFmtId="0" fontId="11" fillId="8" borderId="49" xfId="0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164" fontId="11" fillId="9" borderId="46" xfId="0" applyNumberFormat="1" applyFont="1" applyFill="1" applyBorder="1" applyAlignment="1">
      <alignment horizontal="center" vertical="center" wrapText="1"/>
    </xf>
    <xf numFmtId="0" fontId="11" fillId="9" borderId="46" xfId="0" applyFont="1" applyFill="1" applyBorder="1" applyAlignment="1">
      <alignment horizontal="center" vertical="center" wrapText="1"/>
    </xf>
    <xf numFmtId="10" fontId="11" fillId="9" borderId="46" xfId="0" applyNumberFormat="1" applyFont="1" applyFill="1" applyBorder="1" applyAlignment="1">
      <alignment horizontal="center" vertical="center" wrapText="1"/>
    </xf>
    <xf numFmtId="10" fontId="11" fillId="9" borderId="47" xfId="0" applyNumberFormat="1" applyFont="1" applyFill="1" applyBorder="1" applyAlignment="1">
      <alignment horizontal="center" vertical="center" wrapText="1"/>
    </xf>
    <xf numFmtId="0" fontId="11" fillId="9" borderId="47" xfId="0" applyFont="1" applyFill="1" applyBorder="1" applyAlignment="1">
      <alignment horizontal="center" vertical="center" wrapText="1"/>
    </xf>
    <xf numFmtId="10" fontId="17" fillId="8" borderId="47" xfId="0" applyNumberFormat="1" applyFont="1" applyFill="1" applyBorder="1" applyAlignment="1">
      <alignment horizontal="center" vertical="center" wrapText="1"/>
    </xf>
    <xf numFmtId="0" fontId="17" fillId="8" borderId="47" xfId="0" applyFont="1" applyFill="1" applyBorder="1" applyAlignment="1">
      <alignment horizontal="center" vertical="center" wrapText="1"/>
    </xf>
    <xf numFmtId="0" fontId="14" fillId="2" borderId="46" xfId="1" applyFont="1" applyFill="1" applyBorder="1" applyAlignment="1">
      <alignment horizontal="center" vertical="center" wrapText="1" shrinkToFit="1"/>
    </xf>
    <xf numFmtId="0" fontId="14" fillId="8" borderId="46" xfId="1" applyFont="1" applyFill="1" applyBorder="1" applyAlignment="1">
      <alignment horizontal="center" vertical="center" wrapText="1" shrinkToFit="1"/>
    </xf>
    <xf numFmtId="10" fontId="17" fillId="8" borderId="46" xfId="0" applyNumberFormat="1" applyFont="1" applyFill="1" applyBorder="1" applyAlignment="1">
      <alignment horizontal="center" vertical="center" wrapText="1"/>
    </xf>
    <xf numFmtId="0" fontId="17" fillId="8" borderId="46" xfId="0" applyFont="1" applyFill="1" applyBorder="1" applyAlignment="1">
      <alignment horizontal="center" vertical="center" wrapText="1"/>
    </xf>
    <xf numFmtId="0" fontId="14" fillId="9" borderId="46" xfId="0" applyFont="1" applyFill="1" applyBorder="1" applyAlignment="1">
      <alignment horizontal="center" vertical="center" wrapText="1" shrinkToFit="1"/>
    </xf>
    <xf numFmtId="10" fontId="17" fillId="9" borderId="47" xfId="0" applyNumberFormat="1" applyFont="1" applyFill="1" applyBorder="1" applyAlignment="1">
      <alignment horizontal="center" vertical="center" wrapText="1"/>
    </xf>
    <xf numFmtId="0" fontId="17" fillId="9" borderId="47" xfId="0" applyFont="1" applyFill="1" applyBorder="1" applyAlignment="1">
      <alignment horizontal="center" vertical="center" wrapText="1"/>
    </xf>
    <xf numFmtId="10" fontId="18" fillId="7" borderId="46" xfId="0" applyNumberFormat="1" applyFont="1" applyFill="1" applyBorder="1" applyAlignment="1">
      <alignment horizontal="center" vertical="center" wrapText="1"/>
    </xf>
    <xf numFmtId="0" fontId="18" fillId="7" borderId="46" xfId="0" applyFont="1" applyFill="1" applyBorder="1" applyAlignment="1">
      <alignment horizontal="center" vertical="center" wrapText="1"/>
    </xf>
    <xf numFmtId="0" fontId="14" fillId="2" borderId="46" xfId="1" applyFont="1" applyFill="1" applyBorder="1" applyAlignment="1">
      <alignment horizontal="center" vertical="center" wrapText="1"/>
    </xf>
    <xf numFmtId="0" fontId="14" fillId="7" borderId="46" xfId="0" applyFont="1" applyFill="1" applyBorder="1" applyAlignment="1">
      <alignment horizontal="center" vertical="center" wrapText="1" shrinkToFit="1"/>
    </xf>
    <xf numFmtId="10" fontId="11" fillId="7" borderId="46" xfId="0" applyNumberFormat="1" applyFont="1" applyFill="1" applyBorder="1" applyAlignment="1">
      <alignment horizontal="center" vertical="center" wrapText="1"/>
    </xf>
    <xf numFmtId="0" fontId="11" fillId="8" borderId="45" xfId="0" applyFont="1" applyFill="1" applyBorder="1" applyAlignment="1">
      <alignment horizontal="center" vertical="center" wrapText="1"/>
    </xf>
    <xf numFmtId="164" fontId="11" fillId="8" borderId="46" xfId="0" applyNumberFormat="1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 shrinkToFit="1"/>
    </xf>
    <xf numFmtId="164" fontId="11" fillId="9" borderId="43" xfId="0" applyNumberFormat="1" applyFont="1" applyFill="1" applyBorder="1" applyAlignment="1">
      <alignment horizontal="center" vertical="center" wrapText="1"/>
    </xf>
    <xf numFmtId="10" fontId="17" fillId="9" borderId="43" xfId="0" applyNumberFormat="1" applyFont="1" applyFill="1" applyBorder="1" applyAlignment="1">
      <alignment horizontal="center" vertical="center" wrapText="1"/>
    </xf>
    <xf numFmtId="0" fontId="17" fillId="9" borderId="46" xfId="0" applyFont="1" applyFill="1" applyBorder="1" applyAlignment="1">
      <alignment horizontal="center" vertical="center" wrapText="1"/>
    </xf>
    <xf numFmtId="10" fontId="17" fillId="9" borderId="4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3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8" borderId="34" xfId="0" applyFont="1" applyFill="1" applyBorder="1" applyAlignment="1">
      <alignment horizontal="center" vertical="center" wrapText="1"/>
    </xf>
    <xf numFmtId="0" fontId="11" fillId="8" borderId="35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 wrapText="1"/>
    </xf>
    <xf numFmtId="0" fontId="11" fillId="8" borderId="36" xfId="0" applyFont="1" applyFill="1" applyBorder="1" applyAlignment="1">
      <alignment horizontal="center" vertical="center" wrapText="1"/>
    </xf>
    <xf numFmtId="0" fontId="11" fillId="8" borderId="32" xfId="0" applyFont="1" applyFill="1" applyBorder="1" applyAlignment="1">
      <alignment horizontal="center" vertical="center" wrapText="1"/>
    </xf>
    <xf numFmtId="0" fontId="11" fillId="8" borderId="31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11" fillId="7" borderId="31" xfId="0" applyFont="1" applyFill="1" applyBorder="1" applyAlignment="1">
      <alignment horizontal="center" vertical="center" wrapText="1"/>
    </xf>
    <xf numFmtId="0" fontId="11" fillId="7" borderId="29" xfId="0" applyFont="1" applyFill="1" applyBorder="1" applyAlignment="1">
      <alignment horizontal="center" vertical="center" wrapText="1"/>
    </xf>
    <xf numFmtId="0" fontId="14" fillId="7" borderId="3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" fillId="6" borderId="53" xfId="0" applyFont="1" applyFill="1" applyBorder="1" applyAlignment="1">
      <alignment horizontal="center" vertical="center" wrapText="1"/>
    </xf>
    <xf numFmtId="0" fontId="11" fillId="6" borderId="55" xfId="0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left" vertical="center" wrapText="1"/>
    </xf>
  </cellXfs>
  <cellStyles count="4">
    <cellStyle name="Normal 2" xfId="1"/>
    <cellStyle name="Normal 2_identicos 09 tamales Kat" xfId="3"/>
    <cellStyle name="Normalny" xfId="0" builtinId="0"/>
    <cellStyle name="Porcentu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7"/>
  <c:chart>
    <c:title>
      <c:tx>
        <c:rich>
          <a:bodyPr/>
          <a:lstStyle/>
          <a:p>
            <a:pPr>
              <a:defRPr/>
            </a:pPr>
            <a:r>
              <a:rPr lang="en-US" sz="1400">
                <a:latin typeface="Arial" pitchFamily="34" charset="0"/>
                <a:cs typeface="Arial" pitchFamily="34" charset="0"/>
              </a:rPr>
              <a:t>Menciones de los negocios entre los 5 precios más bajos, productos similares</a:t>
            </a:r>
          </a:p>
        </c:rich>
      </c:tx>
      <c:layout>
        <c:manualLayout>
          <c:xMode val="edge"/>
          <c:yMode val="edge"/>
          <c:x val="8.8212957813280785E-2"/>
          <c:y val="1.3753581661891131E-2"/>
        </c:manualLayout>
      </c:layout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'Cuadro Nº 4'!$B$11</c:f>
              <c:strCache>
                <c:ptCount val="1"/>
                <c:pt idx="0">
                  <c:v>MENCIONES</c:v>
                </c:pt>
              </c:strCache>
            </c:strRef>
          </c:tx>
          <c:cat>
            <c:strRef>
              <c:f>'Cuadro Nº 4'!$A$12:$A$42</c:f>
              <c:strCache>
                <c:ptCount val="31"/>
                <c:pt idx="0">
                  <c:v>Supermercado Tres Más - Cartago</c:v>
                </c:pt>
                <c:pt idx="1">
                  <c:v>Galerón de las Ofertas  - Heredia</c:v>
                </c:pt>
                <c:pt idx="2">
                  <c:v>Prince Smart - Heredia</c:v>
                </c:pt>
                <c:pt idx="3">
                  <c:v>Maxi Bodega - Alajuela</c:v>
                </c:pt>
                <c:pt idx="4">
                  <c:v>Jumbo Supermercado - Alajuela</c:v>
                </c:pt>
                <c:pt idx="5">
                  <c:v>Súper Mora - Ciudad Colón</c:v>
                </c:pt>
                <c:pt idx="6">
                  <c:v>Verdulería Hermanos Solano- Mercado Borbón San José</c:v>
                </c:pt>
                <c:pt idx="7">
                  <c:v>Hipermás - Escazú</c:v>
                </c:pt>
                <c:pt idx="8">
                  <c:v>Mega Súper - Cartago con tarjeta</c:v>
                </c:pt>
                <c:pt idx="9">
                  <c:v>Tramo Magallanes - Mercado Central San José</c:v>
                </c:pt>
                <c:pt idx="10">
                  <c:v>Verdulería  El Mejor Precio - Mercado - Heredia</c:v>
                </c:pt>
                <c:pt idx="11">
                  <c:v>Verdulería Hermanos Joaquín - Mercado Borbón- San José</c:v>
                </c:pt>
                <c:pt idx="12">
                  <c:v>Mas x Menos - Alajuela</c:v>
                </c:pt>
                <c:pt idx="13">
                  <c:v>Muñoz &amp; Nanne - San Pedro</c:v>
                </c:pt>
                <c:pt idx="14">
                  <c:v>Pali - Heredia</c:v>
                </c:pt>
                <c:pt idx="15">
                  <c:v>Súper Rabee - Cartago</c:v>
                </c:pt>
                <c:pt idx="16">
                  <c:v>Tramo Hernán Arrieta - Mercado - Alajuela</c:v>
                </c:pt>
                <c:pt idx="17">
                  <c:v>Carnicería Catalina Mercado Central - San José</c:v>
                </c:pt>
                <c:pt idx="18">
                  <c:v>Carnicería La Sevillana - Mercado - Alajuela</c:v>
                </c:pt>
                <c:pt idx="19">
                  <c:v>Carnicería Los Amigos - Mercado - Cartago</c:v>
                </c:pt>
                <c:pt idx="20">
                  <c:v>La Cabaña - Mercado de Heredia</c:v>
                </c:pt>
                <c:pt idx="21">
                  <c:v>Carnicería San Cayetano - Mercado Borbón - San José</c:v>
                </c:pt>
                <c:pt idx="22">
                  <c:v>Mega Súper - Cartago sin tarjeta</c:v>
                </c:pt>
                <c:pt idx="23">
                  <c:v>Súper Despensa - Cartago</c:v>
                </c:pt>
                <c:pt idx="24">
                  <c:v>Automercado Los Yoses - Montes de Oca</c:v>
                </c:pt>
                <c:pt idx="25">
                  <c:v>Carnicería La Fama - Mercado de Heredia</c:v>
                </c:pt>
                <c:pt idx="26">
                  <c:v>Tramo Alex Vargas - Mercado Alajuela</c:v>
                </c:pt>
                <c:pt idx="27">
                  <c:v>Tramo Bonanza - Mercado Municipal - Heredia</c:v>
                </c:pt>
                <c:pt idx="28">
                  <c:v>Tramo Flores - Mercado Borbón San José</c:v>
                </c:pt>
                <c:pt idx="29">
                  <c:v>Súper Saretto - Escazú</c:v>
                </c:pt>
                <c:pt idx="30">
                  <c:v>Verdulería La Esquinita - Mercado Central - San José</c:v>
                </c:pt>
              </c:strCache>
            </c:strRef>
          </c:cat>
          <c:val>
            <c:numRef>
              <c:f>'Cuadro Nº 4'!$B$12:$B$42</c:f>
              <c:numCache>
                <c:formatCode>General</c:formatCode>
                <c:ptCount val="3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</c:ser>
        <c:shape val="box"/>
        <c:axId val="79008896"/>
        <c:axId val="79010432"/>
        <c:axId val="0"/>
      </c:bar3DChart>
      <c:catAx>
        <c:axId val="79008896"/>
        <c:scaling>
          <c:orientation val="minMax"/>
        </c:scaling>
        <c:axPos val="l"/>
        <c:numFmt formatCode="General" sourceLinked="1"/>
        <c:tickLblPos val="nextTo"/>
        <c:crossAx val="79010432"/>
        <c:crosses val="autoZero"/>
        <c:auto val="1"/>
        <c:lblAlgn val="ctr"/>
        <c:lblOffset val="100"/>
      </c:catAx>
      <c:valAx>
        <c:axId val="79010432"/>
        <c:scaling>
          <c:orientation val="minMax"/>
        </c:scaling>
        <c:axPos val="b"/>
        <c:majorGridlines/>
        <c:numFmt formatCode="General" sourceLinked="1"/>
        <c:tickLblPos val="nextTo"/>
        <c:crossAx val="790088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style val="39"/>
  <c:chart>
    <c:title>
      <c:tx>
        <c:rich>
          <a:bodyPr/>
          <a:lstStyle/>
          <a:p>
            <a:pPr>
              <a:defRPr/>
            </a:pPr>
            <a:r>
              <a:rPr lang="en-US"/>
              <a:t>Menciones de los negocios entre los cinco precios más altos, en productos similares</a:t>
            </a:r>
          </a:p>
        </c:rich>
      </c:tx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'Cuadro Nº 5'!$B$11</c:f>
              <c:strCache>
                <c:ptCount val="1"/>
                <c:pt idx="0">
                  <c:v>MENCIONES</c:v>
                </c:pt>
              </c:strCache>
            </c:strRef>
          </c:tx>
          <c:cat>
            <c:strRef>
              <c:f>'Cuadro Nº 5'!$A$12:$A$32</c:f>
              <c:strCache>
                <c:ptCount val="21"/>
                <c:pt idx="0">
                  <c:v>Súper Cristal - Curridabat</c:v>
                </c:pt>
                <c:pt idx="1">
                  <c:v>Súper Saretto - Escazú</c:v>
                </c:pt>
                <c:pt idx="2">
                  <c:v>Automercado Los Yoses - Montes de Oca</c:v>
                </c:pt>
                <c:pt idx="3">
                  <c:v>Jumbo Supermercado - Alajuela</c:v>
                </c:pt>
                <c:pt idx="4">
                  <c:v>Mas x Menos - Alajuela</c:v>
                </c:pt>
                <c:pt idx="5">
                  <c:v>Muñoz &amp; Nanne - San Pedro</c:v>
                </c:pt>
                <c:pt idx="6">
                  <c:v>Galerón de las Ofertas  - Heredia</c:v>
                </c:pt>
                <c:pt idx="7">
                  <c:v>Mega Súper - Cartago sin tarjeta</c:v>
                </c:pt>
                <c:pt idx="8">
                  <c:v>Hipermás - Escazú</c:v>
                </c:pt>
                <c:pt idx="9">
                  <c:v>Súper Rabee - Cartago</c:v>
                </c:pt>
                <c:pt idx="10">
                  <c:v>Tramo Rivera - Mercado Municipal - Cartago</c:v>
                </c:pt>
                <c:pt idx="11">
                  <c:v>Carnicería Retana - Mercado Borbón -San José</c:v>
                </c:pt>
                <c:pt idx="12">
                  <c:v>La Cabaña - Mercado de Heredia</c:v>
                </c:pt>
                <c:pt idx="13">
                  <c:v>Mega Súper - Cartago con tarjeta</c:v>
                </c:pt>
                <c:pt idx="14">
                  <c:v>Súper Despensa - Cartago</c:v>
                </c:pt>
                <c:pt idx="15">
                  <c:v>Súper Mora - Ciudad Colón</c:v>
                </c:pt>
                <c:pt idx="16">
                  <c:v>Tramo Alex Vargas - Mercado Alajuela</c:v>
                </c:pt>
                <c:pt idx="17">
                  <c:v>Tramo Hernán Arrieta - Mercado - Alajuela</c:v>
                </c:pt>
                <c:pt idx="18">
                  <c:v>Tramo 130 - Mercado - Alajuela</c:v>
                </c:pt>
                <c:pt idx="19">
                  <c:v>Tramo Memo - Mercado - Alajuela</c:v>
                </c:pt>
                <c:pt idx="20">
                  <c:v>Tramo Magallanes - Mercado Central San José</c:v>
                </c:pt>
              </c:strCache>
            </c:strRef>
          </c:cat>
          <c:val>
            <c:numRef>
              <c:f>'Cuadro Nº 5'!$B$12:$B$32</c:f>
              <c:numCache>
                <c:formatCode>General</c:formatCode>
                <c:ptCount val="21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</c:ser>
        <c:shape val="box"/>
        <c:axId val="79088640"/>
        <c:axId val="79099008"/>
        <c:axId val="0"/>
      </c:bar3DChart>
      <c:catAx>
        <c:axId val="790886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Supermercados con menciones</a:t>
                </a:r>
              </a:p>
              <a:p>
                <a:pPr>
                  <a:defRPr/>
                </a:pPr>
                <a:endParaRPr lang="es-ES"/>
              </a:p>
            </c:rich>
          </c:tx>
        </c:title>
        <c:numFmt formatCode="General" sourceLinked="1"/>
        <c:majorTickMark val="none"/>
        <c:tickLblPos val="nextTo"/>
        <c:crossAx val="79099008"/>
        <c:crosses val="autoZero"/>
        <c:auto val="1"/>
        <c:lblAlgn val="ctr"/>
        <c:lblOffset val="100"/>
      </c:catAx>
      <c:valAx>
        <c:axId val="790990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Cantidad de menciones</a:t>
                </a:r>
              </a:p>
            </c:rich>
          </c:tx>
        </c:title>
        <c:numFmt formatCode="General" sourceLinked="1"/>
        <c:tickLblPos val="nextTo"/>
        <c:crossAx val="790886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Menciones de los negocios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entre los 5 precios más altos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tx>
            <c:strRef>
              <c:f>'Cuadro Nº 8'!$B$11</c:f>
              <c:strCache>
                <c:ptCount val="1"/>
                <c:pt idx="0">
                  <c:v>MENCIONES</c:v>
                </c:pt>
              </c:strCache>
            </c:strRef>
          </c:tx>
          <c:cat>
            <c:strRef>
              <c:f>'Cuadro Nº 8'!$A$12:$A$29</c:f>
              <c:strCache>
                <c:ptCount val="18"/>
                <c:pt idx="0">
                  <c:v>Jumbo Supermercado - Alajuela</c:v>
                </c:pt>
                <c:pt idx="1">
                  <c:v>Muñoz &amp; Nanne - San Pedro</c:v>
                </c:pt>
                <c:pt idx="2">
                  <c:v>Automercado Los Yoses - Montes de Oca</c:v>
                </c:pt>
                <c:pt idx="3">
                  <c:v>Súper Saretto - Escazú</c:v>
                </c:pt>
                <c:pt idx="4">
                  <c:v>Súper Cristal - Curridabat</c:v>
                </c:pt>
                <c:pt idx="5">
                  <c:v>Mega Súper - Cartago sin tarjeta</c:v>
                </c:pt>
                <c:pt idx="6">
                  <c:v>Súper Despensa - Cartago</c:v>
                </c:pt>
                <c:pt idx="7">
                  <c:v>Tramo Rivera - Mercado Municipal - Cartago</c:v>
                </c:pt>
                <c:pt idx="8">
                  <c:v>Mas x Menos - Alajuela</c:v>
                </c:pt>
                <c:pt idx="9">
                  <c:v>Súper Rabee - Cartago</c:v>
                </c:pt>
                <c:pt idx="10">
                  <c:v>Tramo Hernán Arrieta - Mercado - Alajuela</c:v>
                </c:pt>
                <c:pt idx="11">
                  <c:v>La Cabaña - Mercado de Heredia</c:v>
                </c:pt>
                <c:pt idx="12">
                  <c:v>Tramo Flores - Mercado Borbón San José</c:v>
                </c:pt>
                <c:pt idx="13">
                  <c:v>Tramo Magallanes - Mercado Central San José</c:v>
                </c:pt>
                <c:pt idx="14">
                  <c:v>Tramo 130- Mercado - Alajuela</c:v>
                </c:pt>
                <c:pt idx="15">
                  <c:v>Tramo Alex Vargas - Mercado Alajuela</c:v>
                </c:pt>
                <c:pt idx="16">
                  <c:v>Tramo Bonanza - Mercado Municipal - Heredia</c:v>
                </c:pt>
                <c:pt idx="17">
                  <c:v>Tramo Memo - Mercado - Alajuela</c:v>
                </c:pt>
              </c:strCache>
            </c:strRef>
          </c:cat>
          <c:val>
            <c:numRef>
              <c:f>'Cuadro Nº 8'!$B$12:$B$29</c:f>
              <c:numCache>
                <c:formatCode>General</c:formatCode>
                <c:ptCount val="18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axId val="88049152"/>
        <c:axId val="88050688"/>
      </c:barChart>
      <c:catAx>
        <c:axId val="88049152"/>
        <c:scaling>
          <c:orientation val="minMax"/>
        </c:scaling>
        <c:axPos val="l"/>
        <c:numFmt formatCode="General" sourceLinked="1"/>
        <c:tickLblPos val="nextTo"/>
        <c:crossAx val="88050688"/>
        <c:crosses val="autoZero"/>
        <c:auto val="1"/>
        <c:lblAlgn val="ctr"/>
        <c:lblOffset val="100"/>
      </c:catAx>
      <c:valAx>
        <c:axId val="88050688"/>
        <c:scaling>
          <c:orientation val="minMax"/>
        </c:scaling>
        <c:axPos val="b"/>
        <c:majorGridlines/>
        <c:numFmt formatCode="General" sourceLinked="1"/>
        <c:tickLblPos val="nextTo"/>
        <c:crossAx val="88049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622074252940108"/>
          <c:y val="0.52247286559439654"/>
          <c:w val="0.22139357264840978"/>
          <c:h val="4.4943902416722303E-2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Menciones  de los negocios entre los 5 precios más bajos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tx>
            <c:strRef>
              <c:f>'Cuadro Nº 9'!$B$11</c:f>
              <c:strCache>
                <c:ptCount val="1"/>
                <c:pt idx="0">
                  <c:v>MENCIONES</c:v>
                </c:pt>
              </c:strCache>
            </c:strRef>
          </c:tx>
          <c:cat>
            <c:strRef>
              <c:f>'Cuadro Nº 9'!$A$12:$A$37</c:f>
              <c:strCache>
                <c:ptCount val="26"/>
                <c:pt idx="0">
                  <c:v>Mega Súper - Cartago con tarjeta</c:v>
                </c:pt>
                <c:pt idx="1">
                  <c:v>Súper Mora - Ciudad Colón</c:v>
                </c:pt>
                <c:pt idx="2">
                  <c:v>Galerón de las Ofertas  - Heredia</c:v>
                </c:pt>
                <c:pt idx="3">
                  <c:v>Hipermás - Escazú</c:v>
                </c:pt>
                <c:pt idx="4">
                  <c:v>Maxi Bodega - Alajuela</c:v>
                </c:pt>
                <c:pt idx="5">
                  <c:v>Supermercado Tres Más - Cartago</c:v>
                </c:pt>
                <c:pt idx="6">
                  <c:v>Súper Rabee - Cartago</c:v>
                </c:pt>
                <c:pt idx="7">
                  <c:v>Mega Súper - Cartago sin tarjeta</c:v>
                </c:pt>
                <c:pt idx="8">
                  <c:v>Súper Saretto - Escazú</c:v>
                </c:pt>
                <c:pt idx="9">
                  <c:v>Supermercado Cristal - Curridabat</c:v>
                </c:pt>
                <c:pt idx="10">
                  <c:v>Jumbo Supermercado - Alajuela</c:v>
                </c:pt>
                <c:pt idx="11">
                  <c:v>Verdulería Hermanos Solano- Mercado Borbón San José</c:v>
                </c:pt>
                <c:pt idx="12">
                  <c:v>Mas x Menos - Alajuela</c:v>
                </c:pt>
                <c:pt idx="13">
                  <c:v>Pali - Heredia</c:v>
                </c:pt>
                <c:pt idx="14">
                  <c:v>Súper Despensa - Cartago</c:v>
                </c:pt>
                <c:pt idx="15">
                  <c:v>Tramo Magallanes - Mercado Central San José</c:v>
                </c:pt>
                <c:pt idx="16">
                  <c:v>Verdulería  El Mejor Precio - Mercado - Heredia</c:v>
                </c:pt>
                <c:pt idx="17">
                  <c:v>Prince Smart - Heredia</c:v>
                </c:pt>
                <c:pt idx="18">
                  <c:v>Verdulería Hermanos Joaquín - Mercado Borbón- San José</c:v>
                </c:pt>
                <c:pt idx="19">
                  <c:v>Tramo Hernán Arrieta - Mercado - Alajuela</c:v>
                </c:pt>
                <c:pt idx="20">
                  <c:v>Tramo Alex Vargas - Mercado Alajuela</c:v>
                </c:pt>
                <c:pt idx="21">
                  <c:v>Muñoz &amp; Nanne - San Pedro</c:v>
                </c:pt>
                <c:pt idx="22">
                  <c:v>Carnicería Catalina Mercado Central - San José</c:v>
                </c:pt>
                <c:pt idx="23">
                  <c:v>La Cabaña - Mercado de Heredia</c:v>
                </c:pt>
                <c:pt idx="24">
                  <c:v>Tramo Flores - Mercado Borbón San José</c:v>
                </c:pt>
                <c:pt idx="25">
                  <c:v>Verdulería La Esquinita - Mercado Central - San José</c:v>
                </c:pt>
              </c:strCache>
            </c:strRef>
          </c:cat>
          <c:val>
            <c:numRef>
              <c:f>'Cuadro Nº 9'!$B$12:$B$37</c:f>
              <c:numCache>
                <c:formatCode>General</c:formatCode>
                <c:ptCount val="26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</c:ser>
        <c:axId val="95181824"/>
        <c:axId val="95195904"/>
      </c:barChart>
      <c:catAx>
        <c:axId val="95181824"/>
        <c:scaling>
          <c:orientation val="minMax"/>
        </c:scaling>
        <c:axPos val="l"/>
        <c:numFmt formatCode="General" sourceLinked="1"/>
        <c:tickLblPos val="nextTo"/>
        <c:crossAx val="95195904"/>
        <c:crosses val="autoZero"/>
        <c:auto val="1"/>
        <c:lblAlgn val="ctr"/>
        <c:lblOffset val="100"/>
      </c:catAx>
      <c:valAx>
        <c:axId val="95195904"/>
        <c:scaling>
          <c:orientation val="minMax"/>
        </c:scaling>
        <c:axPos val="b"/>
        <c:majorGridlines/>
        <c:numFmt formatCode="General" sourceLinked="1"/>
        <c:tickLblPos val="nextTo"/>
        <c:crossAx val="95181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5119213965096"/>
          <c:y val="0.5119831154504475"/>
          <c:w val="0.20181450586049537"/>
          <c:h val="2.6143818661299514E-2"/>
        </c:manualLayout>
      </c:layout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Arial" pitchFamily="34" charset="0"/>
                <a:cs typeface="Arial" pitchFamily="34" charset="0"/>
              </a:rPr>
              <a:t>Comparativo de precios mínimos de los años 2008 - 2009.  Monitoreo de precios de ingredientes para tamal</a:t>
            </a:r>
          </a:p>
        </c:rich>
      </c:tx>
      <c:layout>
        <c:manualLayout>
          <c:xMode val="edge"/>
          <c:yMode val="edge"/>
          <c:x val="0.12922728353449631"/>
          <c:y val="0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año 2008</c:v>
          </c:tx>
          <c:cat>
            <c:strRef>
              <c:f>'Cuadro Nº 12'!$A$14:$A$27</c:f>
              <c:strCache>
                <c:ptCount val="14"/>
                <c:pt idx="0">
                  <c:v>ARROZ 80/20</c:v>
                </c:pt>
                <c:pt idx="1">
                  <c:v>ACEITUNAS</c:v>
                </c:pt>
                <c:pt idx="2">
                  <c:v>BOMBA (MEZCLA DE CONDIMENTOS PARA TAMAL)</c:v>
                </c:pt>
                <c:pt idx="3">
                  <c:v>CHILE DULCE</c:v>
                </c:pt>
                <c:pt idx="4">
                  <c:v>GUISANTES (PETIT POIS)</c:v>
                </c:pt>
                <c:pt idx="5">
                  <c:v>HARINA DE MAÍZ</c:v>
                </c:pt>
                <c:pt idx="6">
                  <c:v>HOJAS DE PLÁTANO</c:v>
                </c:pt>
                <c:pt idx="7">
                  <c:v>PECHUGA DE POLLO ENTERA</c:v>
                </c:pt>
                <c:pt idx="8">
                  <c:v>POSTA DE CERDO</c:v>
                </c:pt>
                <c:pt idx="9">
                  <c:v>MAÍZ CASCADO</c:v>
                </c:pt>
                <c:pt idx="10">
                  <c:v>VEGETALES MIXTOS</c:v>
                </c:pt>
                <c:pt idx="11">
                  <c:v>ZANAHORIA</c:v>
                </c:pt>
                <c:pt idx="12">
                  <c:v>CEBOLLA</c:v>
                </c:pt>
                <c:pt idx="13">
                  <c:v>PAPAS</c:v>
                </c:pt>
              </c:strCache>
            </c:strRef>
          </c:cat>
          <c:val>
            <c:numRef>
              <c:f>'Cuadro Nº 12'!$B$14:$B$27</c:f>
              <c:numCache>
                <c:formatCode>"¢"#,##0.00</c:formatCode>
                <c:ptCount val="14"/>
                <c:pt idx="0">
                  <c:v>623.89</c:v>
                </c:pt>
                <c:pt idx="1">
                  <c:v>4245.6099999999997</c:v>
                </c:pt>
                <c:pt idx="2">
                  <c:v>900</c:v>
                </c:pt>
                <c:pt idx="3">
                  <c:v>150</c:v>
                </c:pt>
                <c:pt idx="4">
                  <c:v>1633.33</c:v>
                </c:pt>
                <c:pt idx="5">
                  <c:v>540</c:v>
                </c:pt>
                <c:pt idx="6">
                  <c:v>400</c:v>
                </c:pt>
                <c:pt idx="7">
                  <c:v>1950</c:v>
                </c:pt>
                <c:pt idx="8">
                  <c:v>2600</c:v>
                </c:pt>
                <c:pt idx="9">
                  <c:v>375</c:v>
                </c:pt>
                <c:pt idx="10">
                  <c:v>2117.65</c:v>
                </c:pt>
                <c:pt idx="11">
                  <c:v>320</c:v>
                </c:pt>
                <c:pt idx="12">
                  <c:v>595</c:v>
                </c:pt>
                <c:pt idx="13">
                  <c:v>850</c:v>
                </c:pt>
              </c:numCache>
            </c:numRef>
          </c:val>
        </c:ser>
        <c:ser>
          <c:idx val="1"/>
          <c:order val="1"/>
          <c:tx>
            <c:v>año 2009</c:v>
          </c:tx>
          <c:cat>
            <c:strRef>
              <c:f>'Cuadro Nº 12'!$A$14:$A$27</c:f>
              <c:strCache>
                <c:ptCount val="14"/>
                <c:pt idx="0">
                  <c:v>ARROZ 80/20</c:v>
                </c:pt>
                <c:pt idx="1">
                  <c:v>ACEITUNAS</c:v>
                </c:pt>
                <c:pt idx="2">
                  <c:v>BOMBA (MEZCLA DE CONDIMENTOS PARA TAMAL)</c:v>
                </c:pt>
                <c:pt idx="3">
                  <c:v>CHILE DULCE</c:v>
                </c:pt>
                <c:pt idx="4">
                  <c:v>GUISANTES (PETIT POIS)</c:v>
                </c:pt>
                <c:pt idx="5">
                  <c:v>HARINA DE MAÍZ</c:v>
                </c:pt>
                <c:pt idx="6">
                  <c:v>HOJAS DE PLÁTANO</c:v>
                </c:pt>
                <c:pt idx="7">
                  <c:v>PECHUGA DE POLLO ENTERA</c:v>
                </c:pt>
                <c:pt idx="8">
                  <c:v>POSTA DE CERDO</c:v>
                </c:pt>
                <c:pt idx="9">
                  <c:v>MAÍZ CASCADO</c:v>
                </c:pt>
                <c:pt idx="10">
                  <c:v>VEGETALES MIXTOS</c:v>
                </c:pt>
                <c:pt idx="11">
                  <c:v>ZANAHORIA</c:v>
                </c:pt>
                <c:pt idx="12">
                  <c:v>CEBOLLA</c:v>
                </c:pt>
                <c:pt idx="13">
                  <c:v>PAPAS</c:v>
                </c:pt>
              </c:strCache>
            </c:strRef>
          </c:cat>
          <c:val>
            <c:numRef>
              <c:f>'Cuadro Nº 12'!$C$14:$C$27</c:f>
              <c:numCache>
                <c:formatCode>"¢"#,##0.00</c:formatCode>
                <c:ptCount val="14"/>
                <c:pt idx="0">
                  <c:v>1160</c:v>
                </c:pt>
                <c:pt idx="1">
                  <c:v>1426.85</c:v>
                </c:pt>
                <c:pt idx="2">
                  <c:v>310</c:v>
                </c:pt>
                <c:pt idx="3">
                  <c:v>125</c:v>
                </c:pt>
                <c:pt idx="4">
                  <c:v>650</c:v>
                </c:pt>
                <c:pt idx="5">
                  <c:v>715</c:v>
                </c:pt>
                <c:pt idx="6">
                  <c:v>300</c:v>
                </c:pt>
                <c:pt idx="7">
                  <c:v>1995</c:v>
                </c:pt>
                <c:pt idx="8">
                  <c:v>2495</c:v>
                </c:pt>
                <c:pt idx="9">
                  <c:v>702</c:v>
                </c:pt>
                <c:pt idx="10">
                  <c:v>565</c:v>
                </c:pt>
                <c:pt idx="11">
                  <c:v>150</c:v>
                </c:pt>
                <c:pt idx="12">
                  <c:v>300</c:v>
                </c:pt>
                <c:pt idx="13">
                  <c:v>300</c:v>
                </c:pt>
              </c:numCache>
            </c:numRef>
          </c:val>
        </c:ser>
        <c:gapWidth val="75"/>
        <c:shape val="box"/>
        <c:axId val="100317824"/>
        <c:axId val="100323712"/>
        <c:axId val="0"/>
      </c:bar3DChart>
      <c:catAx>
        <c:axId val="100317824"/>
        <c:scaling>
          <c:orientation val="minMax"/>
        </c:scaling>
        <c:axPos val="b"/>
        <c:numFmt formatCode="General" sourceLinked="1"/>
        <c:majorTickMark val="none"/>
        <c:tickLblPos val="nextTo"/>
        <c:crossAx val="100323712"/>
        <c:crosses val="autoZero"/>
        <c:auto val="1"/>
        <c:lblAlgn val="ctr"/>
        <c:lblOffset val="100"/>
      </c:catAx>
      <c:valAx>
        <c:axId val="100323712"/>
        <c:scaling>
          <c:orientation val="minMax"/>
        </c:scaling>
        <c:axPos val="l"/>
        <c:majorGridlines/>
        <c:numFmt formatCode="&quot;¢&quot;#,##0.00" sourceLinked="1"/>
        <c:majorTickMark val="none"/>
        <c:tickLblPos val="nextTo"/>
        <c:spPr>
          <a:ln w="9525">
            <a:noFill/>
          </a:ln>
        </c:spPr>
        <c:crossAx val="10031782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pl-PL"/>
          </a:p>
        </c:txPr>
      </c:legendEntry>
      <c:layout>
        <c:manualLayout>
          <c:xMode val="edge"/>
          <c:yMode val="edge"/>
          <c:x val="0.40659758167679239"/>
          <c:y val="0.93837480735749779"/>
          <c:w val="0.31429473706225003"/>
          <c:h val="4.5593128514246406E-2"/>
        </c:manualLayout>
      </c:layout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l-PL"/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Arial" pitchFamily="34" charset="0"/>
                <a:cs typeface="Arial" pitchFamily="34" charset="0"/>
              </a:rPr>
              <a:t>Comparativo</a:t>
            </a:r>
            <a:r>
              <a:rPr lang="es-ES" sz="1200" baseline="0">
                <a:latin typeface="Arial" pitchFamily="34" charset="0"/>
                <a:cs typeface="Arial" pitchFamily="34" charset="0"/>
              </a:rPr>
              <a:t> de precios mínimos y máximos de los años 2008 - 2009.  Monitoreo de precios de ingredientes para tamal</a:t>
            </a:r>
            <a:endParaRPr lang="es-ES" sz="1200">
              <a:latin typeface="Arial" pitchFamily="34" charset="0"/>
              <a:cs typeface="Arial" pitchFamily="34" charset="0"/>
            </a:endParaRPr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'Cuadro Nº 12'!$B$11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12'!$B$12:$B$27</c:f>
              <c:numCache>
                <c:formatCode>General</c:formatCode>
                <c:ptCount val="16"/>
                <c:pt idx="2" formatCode="&quot;¢&quot;#,##0.00">
                  <c:v>623.89</c:v>
                </c:pt>
                <c:pt idx="3" formatCode="&quot;¢&quot;#,##0.00">
                  <c:v>4245.6099999999997</c:v>
                </c:pt>
                <c:pt idx="4" formatCode="&quot;¢&quot;#,##0.00">
                  <c:v>900</c:v>
                </c:pt>
                <c:pt idx="5" formatCode="&quot;¢&quot;#,##0.00">
                  <c:v>150</c:v>
                </c:pt>
                <c:pt idx="6" formatCode="&quot;¢&quot;#,##0.00">
                  <c:v>1633.33</c:v>
                </c:pt>
                <c:pt idx="7" formatCode="&quot;¢&quot;#,##0.00">
                  <c:v>540</c:v>
                </c:pt>
                <c:pt idx="8" formatCode="&quot;¢&quot;#,##0.00">
                  <c:v>400</c:v>
                </c:pt>
                <c:pt idx="9" formatCode="&quot;¢&quot;#,##0.00">
                  <c:v>1950</c:v>
                </c:pt>
                <c:pt idx="10" formatCode="&quot;¢&quot;#,##0.00">
                  <c:v>2600</c:v>
                </c:pt>
                <c:pt idx="11" formatCode="&quot;¢&quot;#,##0.00">
                  <c:v>375</c:v>
                </c:pt>
                <c:pt idx="12" formatCode="&quot;¢&quot;#,##0.00">
                  <c:v>2117.65</c:v>
                </c:pt>
                <c:pt idx="13" formatCode="&quot;¢&quot;#,##0.00">
                  <c:v>320</c:v>
                </c:pt>
                <c:pt idx="14" formatCode="&quot;¢&quot;#,##0.00">
                  <c:v>595</c:v>
                </c:pt>
                <c:pt idx="15" formatCode="&quot;¢&quot;#,##0.00">
                  <c:v>850</c:v>
                </c:pt>
              </c:numCache>
            </c:numRef>
          </c:val>
        </c:ser>
        <c:ser>
          <c:idx val="1"/>
          <c:order val="1"/>
          <c:tx>
            <c:strRef>
              <c:f>'Cuadro Nº 12'!$C$11</c:f>
              <c:strCache>
                <c:ptCount val="1"/>
                <c:pt idx="0">
                  <c:v>2009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12'!$C$12:$C$27</c:f>
              <c:numCache>
                <c:formatCode>General</c:formatCode>
                <c:ptCount val="16"/>
                <c:pt idx="2" formatCode="&quot;¢&quot;#,##0.00">
                  <c:v>1160</c:v>
                </c:pt>
                <c:pt idx="3" formatCode="&quot;¢&quot;#,##0.00">
                  <c:v>1426.85</c:v>
                </c:pt>
                <c:pt idx="4" formatCode="&quot;¢&quot;#,##0.00">
                  <c:v>310</c:v>
                </c:pt>
                <c:pt idx="5" formatCode="&quot;¢&quot;#,##0.00">
                  <c:v>125</c:v>
                </c:pt>
                <c:pt idx="6" formatCode="&quot;¢&quot;#,##0.00">
                  <c:v>650</c:v>
                </c:pt>
                <c:pt idx="7" formatCode="&quot;¢&quot;#,##0.00">
                  <c:v>715</c:v>
                </c:pt>
                <c:pt idx="8" formatCode="&quot;¢&quot;#,##0.00">
                  <c:v>300</c:v>
                </c:pt>
                <c:pt idx="9" formatCode="&quot;¢&quot;#,##0.00">
                  <c:v>1995</c:v>
                </c:pt>
                <c:pt idx="10" formatCode="&quot;¢&quot;#,##0.00">
                  <c:v>2495</c:v>
                </c:pt>
                <c:pt idx="11" formatCode="&quot;¢&quot;#,##0.00">
                  <c:v>702</c:v>
                </c:pt>
                <c:pt idx="12" formatCode="&quot;¢&quot;#,##0.00">
                  <c:v>565</c:v>
                </c:pt>
                <c:pt idx="13" formatCode="&quot;¢&quot;#,##0.00">
                  <c:v>150</c:v>
                </c:pt>
                <c:pt idx="14" formatCode="&quot;¢&quot;#,##0.00">
                  <c:v>300</c:v>
                </c:pt>
                <c:pt idx="15" formatCode="&quot;¢&quot;#,##0.00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'Cuadro Nº 12'!$D$11</c:f>
              <c:strCache>
                <c:ptCount val="1"/>
                <c:pt idx="0">
                  <c:v>DIFERENCIA  %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12'!$D$12:$D$27</c:f>
              <c:numCache>
                <c:formatCode>General</c:formatCode>
                <c:ptCount val="16"/>
                <c:pt idx="2" formatCode="0.00%">
                  <c:v>-0.46216379310344829</c:v>
                </c:pt>
                <c:pt idx="3" formatCode="0.00%">
                  <c:v>1.975512492553527</c:v>
                </c:pt>
                <c:pt idx="4" formatCode="0.00%">
                  <c:v>1.903225806451613</c:v>
                </c:pt>
                <c:pt idx="5" formatCode="0.00%">
                  <c:v>0.2</c:v>
                </c:pt>
                <c:pt idx="6" formatCode="0.00%">
                  <c:v>1.5128153846153845</c:v>
                </c:pt>
                <c:pt idx="7" formatCode="0.00%">
                  <c:v>-0.24475524475524477</c:v>
                </c:pt>
                <c:pt idx="8" formatCode="0.00%">
                  <c:v>0.33333333333333331</c:v>
                </c:pt>
                <c:pt idx="9" formatCode="0.00%">
                  <c:v>-2.2556390977443608E-2</c:v>
                </c:pt>
                <c:pt idx="10" formatCode="0.00%">
                  <c:v>4.2084168336673347E-2</c:v>
                </c:pt>
                <c:pt idx="11" formatCode="0.00%">
                  <c:v>-0.46581196581196582</c:v>
                </c:pt>
                <c:pt idx="12" formatCode="0.00%">
                  <c:v>2.7480530973451329</c:v>
                </c:pt>
                <c:pt idx="13" formatCode="0.00%">
                  <c:v>1.1333333333333333</c:v>
                </c:pt>
                <c:pt idx="14" formatCode="0.00%">
                  <c:v>0.98333333333333328</c:v>
                </c:pt>
                <c:pt idx="15" formatCode="0.00%">
                  <c:v>1.8333333333333333</c:v>
                </c:pt>
              </c:numCache>
            </c:numRef>
          </c:val>
        </c:ser>
        <c:ser>
          <c:idx val="3"/>
          <c:order val="3"/>
          <c:tx>
            <c:strRef>
              <c:f>'Cuadro Nº 12'!$E$11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12'!$E$12:$E$27</c:f>
              <c:numCache>
                <c:formatCode>General</c:formatCode>
                <c:ptCount val="16"/>
                <c:pt idx="2" formatCode="&quot;¢&quot;#,##0.00">
                  <c:v>680.56</c:v>
                </c:pt>
                <c:pt idx="3" formatCode="&quot;¢&quot;#,##0.00">
                  <c:v>11302.82</c:v>
                </c:pt>
                <c:pt idx="4" formatCode="&quot;¢&quot;#,##0.00">
                  <c:v>3540</c:v>
                </c:pt>
                <c:pt idx="5" formatCode="&quot;¢&quot;#,##0.00">
                  <c:v>406</c:v>
                </c:pt>
                <c:pt idx="6" formatCode="&quot;¢&quot;#,##0.00">
                  <c:v>2408.56</c:v>
                </c:pt>
                <c:pt idx="7" formatCode="&quot;¢&quot;#,##0.00">
                  <c:v>1270.83</c:v>
                </c:pt>
                <c:pt idx="8" formatCode="&quot;¢&quot;#,##0.00">
                  <c:v>702</c:v>
                </c:pt>
                <c:pt idx="9" formatCode="&quot;¢&quot;#,##0.00">
                  <c:v>3101</c:v>
                </c:pt>
                <c:pt idx="10" formatCode="&quot;¢&quot;#,##0.00">
                  <c:v>4077</c:v>
                </c:pt>
                <c:pt idx="11" formatCode="&quot;¢&quot;#,##0.00">
                  <c:v>1173</c:v>
                </c:pt>
                <c:pt idx="12" formatCode="&quot;¢&quot;#,##0.00">
                  <c:v>5471.83</c:v>
                </c:pt>
                <c:pt idx="13" formatCode="&quot;¢&quot;#,##0.00">
                  <c:v>801</c:v>
                </c:pt>
                <c:pt idx="14" formatCode="&quot;¢&quot;#,##0.00">
                  <c:v>1318</c:v>
                </c:pt>
                <c:pt idx="15" formatCode="&quot;¢&quot;#,##0.00">
                  <c:v>2016</c:v>
                </c:pt>
              </c:numCache>
            </c:numRef>
          </c:val>
        </c:ser>
        <c:ser>
          <c:idx val="4"/>
          <c:order val="4"/>
          <c:tx>
            <c:strRef>
              <c:f>'Cuadro Nº 12'!$F$11</c:f>
              <c:strCache>
                <c:ptCount val="1"/>
                <c:pt idx="0">
                  <c:v>2009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12'!$F$12:$F$27</c:f>
              <c:numCache>
                <c:formatCode>General</c:formatCode>
                <c:ptCount val="16"/>
                <c:pt idx="2" formatCode="&quot;¢&quot;#,##0.00">
                  <c:v>1703.53</c:v>
                </c:pt>
                <c:pt idx="3" formatCode="&quot;¢&quot;#,##0.00">
                  <c:v>1575</c:v>
                </c:pt>
                <c:pt idx="4" formatCode="&quot;¢&quot;#,##0.00">
                  <c:v>826</c:v>
                </c:pt>
                <c:pt idx="5" formatCode="&quot;¢&quot;#,##0.00">
                  <c:v>334</c:v>
                </c:pt>
                <c:pt idx="6" formatCode="&quot;¢&quot;#,##0.00">
                  <c:v>812</c:v>
                </c:pt>
                <c:pt idx="7" formatCode="&quot;¢&quot;#,##0.00">
                  <c:v>1402</c:v>
                </c:pt>
                <c:pt idx="8" formatCode="&quot;¢&quot;#,##0.00">
                  <c:v>1279</c:v>
                </c:pt>
                <c:pt idx="9" formatCode="&quot;¢&quot;#,##0.00">
                  <c:v>2839</c:v>
                </c:pt>
                <c:pt idx="10" formatCode="&quot;¢&quot;#,##0.00">
                  <c:v>3922</c:v>
                </c:pt>
                <c:pt idx="11" formatCode="&quot;¢&quot;#,##0.00">
                  <c:v>1393</c:v>
                </c:pt>
                <c:pt idx="12" formatCode="&quot;¢&quot;#,##0.00">
                  <c:v>859</c:v>
                </c:pt>
                <c:pt idx="13" formatCode="&quot;¢&quot;#,##0.00">
                  <c:v>540</c:v>
                </c:pt>
                <c:pt idx="14" formatCode="&quot;¢&quot;#,##0.00">
                  <c:v>880</c:v>
                </c:pt>
                <c:pt idx="15" formatCode="&quot;¢&quot;#,##0.00">
                  <c:v>737</c:v>
                </c:pt>
              </c:numCache>
            </c:numRef>
          </c:val>
        </c:ser>
        <c:ser>
          <c:idx val="5"/>
          <c:order val="5"/>
          <c:tx>
            <c:strRef>
              <c:f>'Cuadro Nº 12'!$G$11</c:f>
              <c:strCache>
                <c:ptCount val="1"/>
                <c:pt idx="0">
                  <c:v>DIFERENCIA  %</c:v>
                </c:pt>
              </c:strCache>
            </c:strRef>
          </c:tx>
          <c:cat>
            <c:strRef>
              <c:f>'Cuadro Nº 12'!$A$12:$A$27</c:f>
              <c:strCache>
                <c:ptCount val="16"/>
                <c:pt idx="2">
                  <c:v>ARROZ 80/20</c:v>
                </c:pt>
                <c:pt idx="3">
                  <c:v>ACEITUNAS</c:v>
                </c:pt>
                <c:pt idx="4">
                  <c:v>BOMBA (MEZCLA DE CONDIMENTOS PARA TAMAL)</c:v>
                </c:pt>
                <c:pt idx="5">
                  <c:v>CHILE DULCE</c:v>
                </c:pt>
                <c:pt idx="6">
                  <c:v>GUISANTES (PETIT POIS)</c:v>
                </c:pt>
                <c:pt idx="7">
                  <c:v>HARINA DE MAÍZ</c:v>
                </c:pt>
                <c:pt idx="8">
                  <c:v>HOJAS DE PLÁTANO</c:v>
                </c:pt>
                <c:pt idx="9">
                  <c:v>PECHUGA DE POLLO ENTERA</c:v>
                </c:pt>
                <c:pt idx="10">
                  <c:v>POSTA DE CERDO</c:v>
                </c:pt>
                <c:pt idx="11">
                  <c:v>MAÍZ CASCADO</c:v>
                </c:pt>
                <c:pt idx="12">
                  <c:v>VEGETALES MIXTOS</c:v>
                </c:pt>
                <c:pt idx="13">
                  <c:v>ZANAHORIA</c:v>
                </c:pt>
                <c:pt idx="14">
                  <c:v>CEBOLLA</c:v>
                </c:pt>
                <c:pt idx="15">
                  <c:v>PAPAS</c:v>
                </c:pt>
              </c:strCache>
            </c:strRef>
          </c:cat>
          <c:val>
            <c:numRef>
              <c:f>'Cuadro Nº 12'!$G$12:$G$27</c:f>
              <c:numCache>
                <c:formatCode>General</c:formatCode>
                <c:ptCount val="16"/>
                <c:pt idx="2" formatCode="0.00%">
                  <c:v>-0.60050013794884738</c:v>
                </c:pt>
                <c:pt idx="3" formatCode="0.00%">
                  <c:v>6.176393650793651</c:v>
                </c:pt>
                <c:pt idx="4" formatCode="0.00%">
                  <c:v>3.2857142857142856</c:v>
                </c:pt>
                <c:pt idx="5" formatCode="0.00%">
                  <c:v>0.21556886227544911</c:v>
                </c:pt>
                <c:pt idx="6" formatCode="0.00%">
                  <c:v>1.9662068965517241</c:v>
                </c:pt>
                <c:pt idx="7" formatCode="0.00%">
                  <c:v>-9.3559201141226872E-2</c:v>
                </c:pt>
                <c:pt idx="8" formatCode="0.00%">
                  <c:v>-0.45113369820172011</c:v>
                </c:pt>
                <c:pt idx="9" formatCode="0.00%">
                  <c:v>9.2286016202888344E-2</c:v>
                </c:pt>
                <c:pt idx="10" formatCode="0.00%">
                  <c:v>3.95206527281999E-2</c:v>
                </c:pt>
                <c:pt idx="11" formatCode="0.00%">
                  <c:v>-0.15793251974156497</c:v>
                </c:pt>
                <c:pt idx="12" formatCode="0.00%">
                  <c:v>5.37</c:v>
                </c:pt>
                <c:pt idx="13" formatCode="0.00%">
                  <c:v>0.48333333333333334</c:v>
                </c:pt>
                <c:pt idx="14" formatCode="0.00%">
                  <c:v>0.49772727272727274</c:v>
                </c:pt>
                <c:pt idx="15" formatCode="0.00%">
                  <c:v>1.7354138398914518</c:v>
                </c:pt>
              </c:numCache>
            </c:numRef>
          </c:val>
        </c:ser>
        <c:shape val="box"/>
        <c:axId val="100335616"/>
        <c:axId val="100337536"/>
        <c:axId val="0"/>
      </c:bar3DChart>
      <c:catAx>
        <c:axId val="100335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Productos</a:t>
                </a:r>
              </a:p>
            </c:rich>
          </c:tx>
        </c:title>
        <c:numFmt formatCode="General" sourceLinked="1"/>
        <c:majorTickMark val="none"/>
        <c:tickLblPos val="nextTo"/>
        <c:crossAx val="100337536"/>
        <c:crosses val="autoZero"/>
        <c:auto val="1"/>
        <c:lblAlgn val="l"/>
        <c:lblOffset val="100"/>
      </c:catAx>
      <c:valAx>
        <c:axId val="10033753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Precios</a:t>
                </a:r>
              </a:p>
            </c:rich>
          </c:tx>
        </c:title>
        <c:numFmt formatCode="General" sourceLinked="1"/>
        <c:tickLblPos val="nextTo"/>
        <c:crossAx val="100335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926506966756"/>
          <c:y val="0.3965647530878052"/>
          <c:w val="0.13058693878909972"/>
          <c:h val="0.42733097543329224"/>
        </c:manualLayout>
      </c:layout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467591</xdr:colOff>
      <xdr:row>107</xdr:row>
      <xdr:rowOff>33193</xdr:rowOff>
    </xdr:from>
    <xdr:to>
      <xdr:col>0</xdr:col>
      <xdr:colOff>580160</xdr:colOff>
      <xdr:row>107</xdr:row>
      <xdr:rowOff>171738</xdr:rowOff>
    </xdr:to>
    <xdr:sp macro="" textlink="">
      <xdr:nvSpPr>
        <xdr:cNvPr id="2" name="1 Estrella de 5 puntas"/>
        <xdr:cNvSpPr/>
      </xdr:nvSpPr>
      <xdr:spPr>
        <a:xfrm>
          <a:off x="467591" y="31589518"/>
          <a:ext cx="112569" cy="138545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1776555</xdr:colOff>
      <xdr:row>72</xdr:row>
      <xdr:rowOff>222250</xdr:rowOff>
    </xdr:from>
    <xdr:to>
      <xdr:col>7</xdr:col>
      <xdr:colOff>2079624</xdr:colOff>
      <xdr:row>73</xdr:row>
      <xdr:rowOff>255443</xdr:rowOff>
    </xdr:to>
    <xdr:sp macro="" textlink="">
      <xdr:nvSpPr>
        <xdr:cNvPr id="3" name="2 Estrella de 5 puntas"/>
        <xdr:cNvSpPr/>
      </xdr:nvSpPr>
      <xdr:spPr>
        <a:xfrm>
          <a:off x="15654480" y="21786850"/>
          <a:ext cx="303069" cy="309418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238124</xdr:colOff>
      <xdr:row>18</xdr:row>
      <xdr:rowOff>22225</xdr:rowOff>
    </xdr:from>
    <xdr:to>
      <xdr:col>9</xdr:col>
      <xdr:colOff>571500</xdr:colOff>
      <xdr:row>41</xdr:row>
      <xdr:rowOff>165100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11</xdr:row>
      <xdr:rowOff>95250</xdr:rowOff>
    </xdr:from>
    <xdr:to>
      <xdr:col>8</xdr:col>
      <xdr:colOff>657225</xdr:colOff>
      <xdr:row>31</xdr:row>
      <xdr:rowOff>352424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0.0739</cdr:x>
      <cdr:y>0.02315</cdr:y>
    </cdr:from>
    <cdr:to>
      <cdr:x>0.9125</cdr:x>
      <cdr:y>0.16667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04800" y="95249"/>
          <a:ext cx="3458647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endParaRPr lang="es-ES" sz="9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695325</xdr:colOff>
      <xdr:row>8</xdr:row>
      <xdr:rowOff>57150</xdr:rowOff>
    </xdr:from>
    <xdr:to>
      <xdr:col>7</xdr:col>
      <xdr:colOff>714375</xdr:colOff>
      <xdr:row>28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11</xdr:row>
      <xdr:rowOff>269875</xdr:rowOff>
    </xdr:from>
    <xdr:to>
      <xdr:col>9</xdr:col>
      <xdr:colOff>447675</xdr:colOff>
      <xdr:row>34</xdr:row>
      <xdr:rowOff>250825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454024</xdr:colOff>
      <xdr:row>8</xdr:row>
      <xdr:rowOff>38100</xdr:rowOff>
    </xdr:from>
    <xdr:to>
      <xdr:col>14</xdr:col>
      <xdr:colOff>492124</xdr:colOff>
      <xdr:row>19</xdr:row>
      <xdr:rowOff>31750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396875</xdr:colOff>
      <xdr:row>19</xdr:row>
      <xdr:rowOff>619125</xdr:rowOff>
    </xdr:from>
    <xdr:to>
      <xdr:col>14</xdr:col>
      <xdr:colOff>793750</xdr:colOff>
      <xdr:row>26</xdr:row>
      <xdr:rowOff>476249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P103"/>
  <sheetViews>
    <sheetView tabSelected="1" zoomScale="80" zoomScaleNormal="80" workbookViewId="0">
      <selection activeCell="F4" sqref="F4"/>
    </sheetView>
  </sheetViews>
  <sheetFormatPr defaultColWidth="11.42578125" defaultRowHeight="12.75"/>
  <cols>
    <col min="1" max="1" width="18.5703125" style="1" customWidth="1"/>
    <col min="2" max="2" width="20.7109375" style="1" customWidth="1"/>
    <col min="3" max="3" width="18.42578125" style="1" customWidth="1"/>
    <col min="4" max="4" width="34" style="1" customWidth="1"/>
    <col min="5" max="5" width="31.140625" style="1" customWidth="1"/>
    <col min="6" max="6" width="33.140625" style="1" customWidth="1"/>
    <col min="7" max="7" width="26.7109375" style="1" customWidth="1"/>
    <col min="8" max="8" width="24.7109375" style="1" customWidth="1"/>
    <col min="9" max="9" width="28" style="1" customWidth="1"/>
    <col min="10" max="10" width="34.42578125" style="1" customWidth="1"/>
    <col min="11" max="11" width="27" style="1" customWidth="1"/>
    <col min="12" max="12" width="23.85546875" style="1" customWidth="1"/>
    <col min="13" max="13" width="24.7109375" style="1" customWidth="1"/>
    <col min="14" max="14" width="28.5703125" style="1" customWidth="1"/>
    <col min="15" max="15" width="27.140625" style="1" customWidth="1"/>
    <col min="16" max="16" width="29.5703125" style="1" customWidth="1"/>
    <col min="17" max="17" width="28.42578125" style="1" customWidth="1"/>
    <col min="18" max="18" width="30" style="1" customWidth="1"/>
    <col min="19" max="19" width="29.85546875" style="1" customWidth="1"/>
    <col min="20" max="20" width="30" style="1" customWidth="1"/>
    <col min="21" max="21" width="30.7109375" style="1" customWidth="1"/>
    <col min="22" max="22" width="30.140625" style="1" customWidth="1"/>
    <col min="23" max="23" width="34.28515625" style="1" customWidth="1"/>
    <col min="24" max="24" width="28.85546875" style="1" customWidth="1"/>
    <col min="25" max="25" width="27.28515625" style="1" customWidth="1"/>
    <col min="26" max="26" width="27.140625" style="1" customWidth="1"/>
    <col min="27" max="27" width="31.85546875" style="1" customWidth="1"/>
    <col min="28" max="28" width="26.5703125" style="1" customWidth="1"/>
    <col min="29" max="29" width="27.42578125" style="1" customWidth="1"/>
    <col min="30" max="30" width="32.28515625" style="1" customWidth="1"/>
    <col min="31" max="31" width="27.140625" style="1" customWidth="1"/>
    <col min="32" max="32" width="29.140625" style="1" customWidth="1"/>
    <col min="33" max="33" width="27.85546875" style="1" customWidth="1"/>
    <col min="34" max="34" width="30.140625" style="1" customWidth="1"/>
    <col min="35" max="35" width="31.85546875" style="1" customWidth="1"/>
    <col min="36" max="36" width="31" style="1" customWidth="1"/>
    <col min="37" max="37" width="30.28515625" style="1" customWidth="1"/>
    <col min="38" max="38" width="35.140625" style="1" customWidth="1"/>
    <col min="39" max="41" width="30.28515625" style="1" customWidth="1"/>
    <col min="42" max="42" width="31.42578125" style="1" customWidth="1"/>
    <col min="43" max="43" width="32.140625" style="1" customWidth="1"/>
    <col min="44" max="44" width="35.28515625" style="1" customWidth="1"/>
    <col min="45" max="49" width="30.28515625" style="1" customWidth="1"/>
    <col min="50" max="50" width="29.28515625" style="1" customWidth="1"/>
    <col min="51" max="51" width="27.140625" style="1" customWidth="1"/>
    <col min="52" max="52" width="26.85546875" style="1" customWidth="1"/>
    <col min="53" max="53" width="27.42578125" style="1" customWidth="1"/>
    <col min="54" max="54" width="27.140625" style="1" customWidth="1"/>
    <col min="55" max="55" width="30.42578125" style="1" customWidth="1"/>
    <col min="56" max="57" width="27.7109375" style="1" customWidth="1"/>
    <col min="58" max="64" width="32.140625" style="1" customWidth="1"/>
    <col min="65" max="99" width="15.28515625" style="1" customWidth="1"/>
    <col min="100" max="261" width="11.42578125" style="1"/>
    <col min="262" max="262" width="18.5703125" style="1" customWidth="1"/>
    <col min="263" max="263" width="19.28515625" style="1" customWidth="1"/>
    <col min="264" max="264" width="18.42578125" style="1" customWidth="1"/>
    <col min="265" max="265" width="34" style="1" customWidth="1"/>
    <col min="266" max="266" width="31.140625" style="1" customWidth="1"/>
    <col min="267" max="267" width="33.140625" style="1" customWidth="1"/>
    <col min="268" max="268" width="26.7109375" style="1" customWidth="1"/>
    <col min="269" max="269" width="24.7109375" style="1" customWidth="1"/>
    <col min="270" max="270" width="28" style="1" customWidth="1"/>
    <col min="271" max="271" width="34.42578125" style="1" customWidth="1"/>
    <col min="272" max="272" width="27" style="1" customWidth="1"/>
    <col min="273" max="273" width="23.85546875" style="1" customWidth="1"/>
    <col min="274" max="274" width="24.7109375" style="1" customWidth="1"/>
    <col min="275" max="275" width="28.5703125" style="1" customWidth="1"/>
    <col min="276" max="276" width="27.140625" style="1" customWidth="1"/>
    <col min="277" max="277" width="29.5703125" style="1" customWidth="1"/>
    <col min="278" max="278" width="28.42578125" style="1" customWidth="1"/>
    <col min="279" max="279" width="30" style="1" customWidth="1"/>
    <col min="280" max="280" width="29.85546875" style="1" customWidth="1"/>
    <col min="281" max="281" width="30" style="1" customWidth="1"/>
    <col min="282" max="282" width="30.7109375" style="1" customWidth="1"/>
    <col min="283" max="283" width="30.140625" style="1" customWidth="1"/>
    <col min="284" max="284" width="34.28515625" style="1" customWidth="1"/>
    <col min="285" max="285" width="28.85546875" style="1" customWidth="1"/>
    <col min="286" max="286" width="27.28515625" style="1" customWidth="1"/>
    <col min="287" max="287" width="27.140625" style="1" customWidth="1"/>
    <col min="288" max="288" width="31.85546875" style="1" customWidth="1"/>
    <col min="289" max="289" width="26.5703125" style="1" customWidth="1"/>
    <col min="290" max="290" width="27.42578125" style="1" customWidth="1"/>
    <col min="291" max="291" width="32.28515625" style="1" customWidth="1"/>
    <col min="292" max="292" width="27.140625" style="1" customWidth="1"/>
    <col min="293" max="293" width="29.140625" style="1" customWidth="1"/>
    <col min="294" max="294" width="27.85546875" style="1" customWidth="1"/>
    <col min="295" max="295" width="30.140625" style="1" customWidth="1"/>
    <col min="296" max="296" width="31.85546875" style="1" customWidth="1"/>
    <col min="297" max="297" width="31" style="1" customWidth="1"/>
    <col min="298" max="302" width="30.28515625" style="1" customWidth="1"/>
    <col min="303" max="303" width="31.42578125" style="1" customWidth="1"/>
    <col min="304" max="304" width="32.140625" style="1" customWidth="1"/>
    <col min="305" max="305" width="35.28515625" style="1" customWidth="1"/>
    <col min="306" max="310" width="30.28515625" style="1" customWidth="1"/>
    <col min="311" max="311" width="29.28515625" style="1" customWidth="1"/>
    <col min="312" max="312" width="27.140625" style="1" customWidth="1"/>
    <col min="313" max="313" width="26.85546875" style="1" customWidth="1"/>
    <col min="314" max="314" width="27.42578125" style="1" customWidth="1"/>
    <col min="315" max="315" width="27.140625" style="1" customWidth="1"/>
    <col min="316" max="316" width="30.42578125" style="1" customWidth="1"/>
    <col min="317" max="318" width="27.7109375" style="1" customWidth="1"/>
    <col min="319" max="319" width="32.140625" style="1" customWidth="1"/>
    <col min="320" max="320" width="26.5703125" style="1" customWidth="1"/>
    <col min="321" max="355" width="15.28515625" style="1" customWidth="1"/>
    <col min="356" max="517" width="11.42578125" style="1"/>
    <col min="518" max="518" width="18.5703125" style="1" customWidth="1"/>
    <col min="519" max="519" width="19.28515625" style="1" customWidth="1"/>
    <col min="520" max="520" width="18.42578125" style="1" customWidth="1"/>
    <col min="521" max="521" width="34" style="1" customWidth="1"/>
    <col min="522" max="522" width="31.140625" style="1" customWidth="1"/>
    <col min="523" max="523" width="33.140625" style="1" customWidth="1"/>
    <col min="524" max="524" width="26.7109375" style="1" customWidth="1"/>
    <col min="525" max="525" width="24.7109375" style="1" customWidth="1"/>
    <col min="526" max="526" width="28" style="1" customWidth="1"/>
    <col min="527" max="527" width="34.42578125" style="1" customWidth="1"/>
    <col min="528" max="528" width="27" style="1" customWidth="1"/>
    <col min="529" max="529" width="23.85546875" style="1" customWidth="1"/>
    <col min="530" max="530" width="24.7109375" style="1" customWidth="1"/>
    <col min="531" max="531" width="28.5703125" style="1" customWidth="1"/>
    <col min="532" max="532" width="27.140625" style="1" customWidth="1"/>
    <col min="533" max="533" width="29.5703125" style="1" customWidth="1"/>
    <col min="534" max="534" width="28.42578125" style="1" customWidth="1"/>
    <col min="535" max="535" width="30" style="1" customWidth="1"/>
    <col min="536" max="536" width="29.85546875" style="1" customWidth="1"/>
    <col min="537" max="537" width="30" style="1" customWidth="1"/>
    <col min="538" max="538" width="30.7109375" style="1" customWidth="1"/>
    <col min="539" max="539" width="30.140625" style="1" customWidth="1"/>
    <col min="540" max="540" width="34.28515625" style="1" customWidth="1"/>
    <col min="541" max="541" width="28.85546875" style="1" customWidth="1"/>
    <col min="542" max="542" width="27.28515625" style="1" customWidth="1"/>
    <col min="543" max="543" width="27.140625" style="1" customWidth="1"/>
    <col min="544" max="544" width="31.85546875" style="1" customWidth="1"/>
    <col min="545" max="545" width="26.5703125" style="1" customWidth="1"/>
    <col min="546" max="546" width="27.42578125" style="1" customWidth="1"/>
    <col min="547" max="547" width="32.28515625" style="1" customWidth="1"/>
    <col min="548" max="548" width="27.140625" style="1" customWidth="1"/>
    <col min="549" max="549" width="29.140625" style="1" customWidth="1"/>
    <col min="550" max="550" width="27.85546875" style="1" customWidth="1"/>
    <col min="551" max="551" width="30.140625" style="1" customWidth="1"/>
    <col min="552" max="552" width="31.85546875" style="1" customWidth="1"/>
    <col min="553" max="553" width="31" style="1" customWidth="1"/>
    <col min="554" max="558" width="30.28515625" style="1" customWidth="1"/>
    <col min="559" max="559" width="31.42578125" style="1" customWidth="1"/>
    <col min="560" max="560" width="32.140625" style="1" customWidth="1"/>
    <col min="561" max="561" width="35.28515625" style="1" customWidth="1"/>
    <col min="562" max="566" width="30.28515625" style="1" customWidth="1"/>
    <col min="567" max="567" width="29.28515625" style="1" customWidth="1"/>
    <col min="568" max="568" width="27.140625" style="1" customWidth="1"/>
    <col min="569" max="569" width="26.85546875" style="1" customWidth="1"/>
    <col min="570" max="570" width="27.42578125" style="1" customWidth="1"/>
    <col min="571" max="571" width="27.140625" style="1" customWidth="1"/>
    <col min="572" max="572" width="30.42578125" style="1" customWidth="1"/>
    <col min="573" max="574" width="27.7109375" style="1" customWidth="1"/>
    <col min="575" max="575" width="32.140625" style="1" customWidth="1"/>
    <col min="576" max="576" width="26.5703125" style="1" customWidth="1"/>
    <col min="577" max="611" width="15.28515625" style="1" customWidth="1"/>
    <col min="612" max="773" width="11.42578125" style="1"/>
    <col min="774" max="774" width="18.5703125" style="1" customWidth="1"/>
    <col min="775" max="775" width="19.28515625" style="1" customWidth="1"/>
    <col min="776" max="776" width="18.42578125" style="1" customWidth="1"/>
    <col min="777" max="777" width="34" style="1" customWidth="1"/>
    <col min="778" max="778" width="31.140625" style="1" customWidth="1"/>
    <col min="779" max="779" width="33.140625" style="1" customWidth="1"/>
    <col min="780" max="780" width="26.7109375" style="1" customWidth="1"/>
    <col min="781" max="781" width="24.7109375" style="1" customWidth="1"/>
    <col min="782" max="782" width="28" style="1" customWidth="1"/>
    <col min="783" max="783" width="34.42578125" style="1" customWidth="1"/>
    <col min="784" max="784" width="27" style="1" customWidth="1"/>
    <col min="785" max="785" width="23.85546875" style="1" customWidth="1"/>
    <col min="786" max="786" width="24.7109375" style="1" customWidth="1"/>
    <col min="787" max="787" width="28.5703125" style="1" customWidth="1"/>
    <col min="788" max="788" width="27.140625" style="1" customWidth="1"/>
    <col min="789" max="789" width="29.5703125" style="1" customWidth="1"/>
    <col min="790" max="790" width="28.42578125" style="1" customWidth="1"/>
    <col min="791" max="791" width="30" style="1" customWidth="1"/>
    <col min="792" max="792" width="29.85546875" style="1" customWidth="1"/>
    <col min="793" max="793" width="30" style="1" customWidth="1"/>
    <col min="794" max="794" width="30.7109375" style="1" customWidth="1"/>
    <col min="795" max="795" width="30.140625" style="1" customWidth="1"/>
    <col min="796" max="796" width="34.28515625" style="1" customWidth="1"/>
    <col min="797" max="797" width="28.85546875" style="1" customWidth="1"/>
    <col min="798" max="798" width="27.28515625" style="1" customWidth="1"/>
    <col min="799" max="799" width="27.140625" style="1" customWidth="1"/>
    <col min="800" max="800" width="31.85546875" style="1" customWidth="1"/>
    <col min="801" max="801" width="26.5703125" style="1" customWidth="1"/>
    <col min="802" max="802" width="27.42578125" style="1" customWidth="1"/>
    <col min="803" max="803" width="32.28515625" style="1" customWidth="1"/>
    <col min="804" max="804" width="27.140625" style="1" customWidth="1"/>
    <col min="805" max="805" width="29.140625" style="1" customWidth="1"/>
    <col min="806" max="806" width="27.85546875" style="1" customWidth="1"/>
    <col min="807" max="807" width="30.140625" style="1" customWidth="1"/>
    <col min="808" max="808" width="31.85546875" style="1" customWidth="1"/>
    <col min="809" max="809" width="31" style="1" customWidth="1"/>
    <col min="810" max="814" width="30.28515625" style="1" customWidth="1"/>
    <col min="815" max="815" width="31.42578125" style="1" customWidth="1"/>
    <col min="816" max="816" width="32.140625" style="1" customWidth="1"/>
    <col min="817" max="817" width="35.28515625" style="1" customWidth="1"/>
    <col min="818" max="822" width="30.28515625" style="1" customWidth="1"/>
    <col min="823" max="823" width="29.28515625" style="1" customWidth="1"/>
    <col min="824" max="824" width="27.140625" style="1" customWidth="1"/>
    <col min="825" max="825" width="26.85546875" style="1" customWidth="1"/>
    <col min="826" max="826" width="27.42578125" style="1" customWidth="1"/>
    <col min="827" max="827" width="27.140625" style="1" customWidth="1"/>
    <col min="828" max="828" width="30.42578125" style="1" customWidth="1"/>
    <col min="829" max="830" width="27.7109375" style="1" customWidth="1"/>
    <col min="831" max="831" width="32.140625" style="1" customWidth="1"/>
    <col min="832" max="832" width="26.5703125" style="1" customWidth="1"/>
    <col min="833" max="867" width="15.28515625" style="1" customWidth="1"/>
    <col min="868" max="1029" width="11.42578125" style="1"/>
    <col min="1030" max="1030" width="18.5703125" style="1" customWidth="1"/>
    <col min="1031" max="1031" width="19.28515625" style="1" customWidth="1"/>
    <col min="1032" max="1032" width="18.42578125" style="1" customWidth="1"/>
    <col min="1033" max="1033" width="34" style="1" customWidth="1"/>
    <col min="1034" max="1034" width="31.140625" style="1" customWidth="1"/>
    <col min="1035" max="1035" width="33.140625" style="1" customWidth="1"/>
    <col min="1036" max="1036" width="26.7109375" style="1" customWidth="1"/>
    <col min="1037" max="1037" width="24.7109375" style="1" customWidth="1"/>
    <col min="1038" max="1038" width="28" style="1" customWidth="1"/>
    <col min="1039" max="1039" width="34.42578125" style="1" customWidth="1"/>
    <col min="1040" max="1040" width="27" style="1" customWidth="1"/>
    <col min="1041" max="1041" width="23.85546875" style="1" customWidth="1"/>
    <col min="1042" max="1042" width="24.7109375" style="1" customWidth="1"/>
    <col min="1043" max="1043" width="28.5703125" style="1" customWidth="1"/>
    <col min="1044" max="1044" width="27.140625" style="1" customWidth="1"/>
    <col min="1045" max="1045" width="29.5703125" style="1" customWidth="1"/>
    <col min="1046" max="1046" width="28.42578125" style="1" customWidth="1"/>
    <col min="1047" max="1047" width="30" style="1" customWidth="1"/>
    <col min="1048" max="1048" width="29.85546875" style="1" customWidth="1"/>
    <col min="1049" max="1049" width="30" style="1" customWidth="1"/>
    <col min="1050" max="1050" width="30.7109375" style="1" customWidth="1"/>
    <col min="1051" max="1051" width="30.140625" style="1" customWidth="1"/>
    <col min="1052" max="1052" width="34.28515625" style="1" customWidth="1"/>
    <col min="1053" max="1053" width="28.85546875" style="1" customWidth="1"/>
    <col min="1054" max="1054" width="27.28515625" style="1" customWidth="1"/>
    <col min="1055" max="1055" width="27.140625" style="1" customWidth="1"/>
    <col min="1056" max="1056" width="31.85546875" style="1" customWidth="1"/>
    <col min="1057" max="1057" width="26.5703125" style="1" customWidth="1"/>
    <col min="1058" max="1058" width="27.42578125" style="1" customWidth="1"/>
    <col min="1059" max="1059" width="32.28515625" style="1" customWidth="1"/>
    <col min="1060" max="1060" width="27.140625" style="1" customWidth="1"/>
    <col min="1061" max="1061" width="29.140625" style="1" customWidth="1"/>
    <col min="1062" max="1062" width="27.85546875" style="1" customWidth="1"/>
    <col min="1063" max="1063" width="30.140625" style="1" customWidth="1"/>
    <col min="1064" max="1064" width="31.85546875" style="1" customWidth="1"/>
    <col min="1065" max="1065" width="31" style="1" customWidth="1"/>
    <col min="1066" max="1070" width="30.28515625" style="1" customWidth="1"/>
    <col min="1071" max="1071" width="31.42578125" style="1" customWidth="1"/>
    <col min="1072" max="1072" width="32.140625" style="1" customWidth="1"/>
    <col min="1073" max="1073" width="35.28515625" style="1" customWidth="1"/>
    <col min="1074" max="1078" width="30.28515625" style="1" customWidth="1"/>
    <col min="1079" max="1079" width="29.28515625" style="1" customWidth="1"/>
    <col min="1080" max="1080" width="27.140625" style="1" customWidth="1"/>
    <col min="1081" max="1081" width="26.85546875" style="1" customWidth="1"/>
    <col min="1082" max="1082" width="27.42578125" style="1" customWidth="1"/>
    <col min="1083" max="1083" width="27.140625" style="1" customWidth="1"/>
    <col min="1084" max="1084" width="30.42578125" style="1" customWidth="1"/>
    <col min="1085" max="1086" width="27.7109375" style="1" customWidth="1"/>
    <col min="1087" max="1087" width="32.140625" style="1" customWidth="1"/>
    <col min="1088" max="1088" width="26.5703125" style="1" customWidth="1"/>
    <col min="1089" max="1123" width="15.28515625" style="1" customWidth="1"/>
    <col min="1124" max="1285" width="11.42578125" style="1"/>
    <col min="1286" max="1286" width="18.5703125" style="1" customWidth="1"/>
    <col min="1287" max="1287" width="19.28515625" style="1" customWidth="1"/>
    <col min="1288" max="1288" width="18.42578125" style="1" customWidth="1"/>
    <col min="1289" max="1289" width="34" style="1" customWidth="1"/>
    <col min="1290" max="1290" width="31.140625" style="1" customWidth="1"/>
    <col min="1291" max="1291" width="33.140625" style="1" customWidth="1"/>
    <col min="1292" max="1292" width="26.7109375" style="1" customWidth="1"/>
    <col min="1293" max="1293" width="24.7109375" style="1" customWidth="1"/>
    <col min="1294" max="1294" width="28" style="1" customWidth="1"/>
    <col min="1295" max="1295" width="34.42578125" style="1" customWidth="1"/>
    <col min="1296" max="1296" width="27" style="1" customWidth="1"/>
    <col min="1297" max="1297" width="23.85546875" style="1" customWidth="1"/>
    <col min="1298" max="1298" width="24.7109375" style="1" customWidth="1"/>
    <col min="1299" max="1299" width="28.5703125" style="1" customWidth="1"/>
    <col min="1300" max="1300" width="27.140625" style="1" customWidth="1"/>
    <col min="1301" max="1301" width="29.5703125" style="1" customWidth="1"/>
    <col min="1302" max="1302" width="28.42578125" style="1" customWidth="1"/>
    <col min="1303" max="1303" width="30" style="1" customWidth="1"/>
    <col min="1304" max="1304" width="29.85546875" style="1" customWidth="1"/>
    <col min="1305" max="1305" width="30" style="1" customWidth="1"/>
    <col min="1306" max="1306" width="30.7109375" style="1" customWidth="1"/>
    <col min="1307" max="1307" width="30.140625" style="1" customWidth="1"/>
    <col min="1308" max="1308" width="34.28515625" style="1" customWidth="1"/>
    <col min="1309" max="1309" width="28.85546875" style="1" customWidth="1"/>
    <col min="1310" max="1310" width="27.28515625" style="1" customWidth="1"/>
    <col min="1311" max="1311" width="27.140625" style="1" customWidth="1"/>
    <col min="1312" max="1312" width="31.85546875" style="1" customWidth="1"/>
    <col min="1313" max="1313" width="26.5703125" style="1" customWidth="1"/>
    <col min="1314" max="1314" width="27.42578125" style="1" customWidth="1"/>
    <col min="1315" max="1315" width="32.28515625" style="1" customWidth="1"/>
    <col min="1316" max="1316" width="27.140625" style="1" customWidth="1"/>
    <col min="1317" max="1317" width="29.140625" style="1" customWidth="1"/>
    <col min="1318" max="1318" width="27.85546875" style="1" customWidth="1"/>
    <col min="1319" max="1319" width="30.140625" style="1" customWidth="1"/>
    <col min="1320" max="1320" width="31.85546875" style="1" customWidth="1"/>
    <col min="1321" max="1321" width="31" style="1" customWidth="1"/>
    <col min="1322" max="1326" width="30.28515625" style="1" customWidth="1"/>
    <col min="1327" max="1327" width="31.42578125" style="1" customWidth="1"/>
    <col min="1328" max="1328" width="32.140625" style="1" customWidth="1"/>
    <col min="1329" max="1329" width="35.28515625" style="1" customWidth="1"/>
    <col min="1330" max="1334" width="30.28515625" style="1" customWidth="1"/>
    <col min="1335" max="1335" width="29.28515625" style="1" customWidth="1"/>
    <col min="1336" max="1336" width="27.140625" style="1" customWidth="1"/>
    <col min="1337" max="1337" width="26.85546875" style="1" customWidth="1"/>
    <col min="1338" max="1338" width="27.42578125" style="1" customWidth="1"/>
    <col min="1339" max="1339" width="27.140625" style="1" customWidth="1"/>
    <col min="1340" max="1340" width="30.42578125" style="1" customWidth="1"/>
    <col min="1341" max="1342" width="27.7109375" style="1" customWidth="1"/>
    <col min="1343" max="1343" width="32.140625" style="1" customWidth="1"/>
    <col min="1344" max="1344" width="26.5703125" style="1" customWidth="1"/>
    <col min="1345" max="1379" width="15.28515625" style="1" customWidth="1"/>
    <col min="1380" max="1541" width="11.42578125" style="1"/>
    <col min="1542" max="1542" width="18.5703125" style="1" customWidth="1"/>
    <col min="1543" max="1543" width="19.28515625" style="1" customWidth="1"/>
    <col min="1544" max="1544" width="18.42578125" style="1" customWidth="1"/>
    <col min="1545" max="1545" width="34" style="1" customWidth="1"/>
    <col min="1546" max="1546" width="31.140625" style="1" customWidth="1"/>
    <col min="1547" max="1547" width="33.140625" style="1" customWidth="1"/>
    <col min="1548" max="1548" width="26.7109375" style="1" customWidth="1"/>
    <col min="1549" max="1549" width="24.7109375" style="1" customWidth="1"/>
    <col min="1550" max="1550" width="28" style="1" customWidth="1"/>
    <col min="1551" max="1551" width="34.42578125" style="1" customWidth="1"/>
    <col min="1552" max="1552" width="27" style="1" customWidth="1"/>
    <col min="1553" max="1553" width="23.85546875" style="1" customWidth="1"/>
    <col min="1554" max="1554" width="24.7109375" style="1" customWidth="1"/>
    <col min="1555" max="1555" width="28.5703125" style="1" customWidth="1"/>
    <col min="1556" max="1556" width="27.140625" style="1" customWidth="1"/>
    <col min="1557" max="1557" width="29.5703125" style="1" customWidth="1"/>
    <col min="1558" max="1558" width="28.42578125" style="1" customWidth="1"/>
    <col min="1559" max="1559" width="30" style="1" customWidth="1"/>
    <col min="1560" max="1560" width="29.85546875" style="1" customWidth="1"/>
    <col min="1561" max="1561" width="30" style="1" customWidth="1"/>
    <col min="1562" max="1562" width="30.7109375" style="1" customWidth="1"/>
    <col min="1563" max="1563" width="30.140625" style="1" customWidth="1"/>
    <col min="1564" max="1564" width="34.28515625" style="1" customWidth="1"/>
    <col min="1565" max="1565" width="28.85546875" style="1" customWidth="1"/>
    <col min="1566" max="1566" width="27.28515625" style="1" customWidth="1"/>
    <col min="1567" max="1567" width="27.140625" style="1" customWidth="1"/>
    <col min="1568" max="1568" width="31.85546875" style="1" customWidth="1"/>
    <col min="1569" max="1569" width="26.5703125" style="1" customWidth="1"/>
    <col min="1570" max="1570" width="27.42578125" style="1" customWidth="1"/>
    <col min="1571" max="1571" width="32.28515625" style="1" customWidth="1"/>
    <col min="1572" max="1572" width="27.140625" style="1" customWidth="1"/>
    <col min="1573" max="1573" width="29.140625" style="1" customWidth="1"/>
    <col min="1574" max="1574" width="27.85546875" style="1" customWidth="1"/>
    <col min="1575" max="1575" width="30.140625" style="1" customWidth="1"/>
    <col min="1576" max="1576" width="31.85546875" style="1" customWidth="1"/>
    <col min="1577" max="1577" width="31" style="1" customWidth="1"/>
    <col min="1578" max="1582" width="30.28515625" style="1" customWidth="1"/>
    <col min="1583" max="1583" width="31.42578125" style="1" customWidth="1"/>
    <col min="1584" max="1584" width="32.140625" style="1" customWidth="1"/>
    <col min="1585" max="1585" width="35.28515625" style="1" customWidth="1"/>
    <col min="1586" max="1590" width="30.28515625" style="1" customWidth="1"/>
    <col min="1591" max="1591" width="29.28515625" style="1" customWidth="1"/>
    <col min="1592" max="1592" width="27.140625" style="1" customWidth="1"/>
    <col min="1593" max="1593" width="26.85546875" style="1" customWidth="1"/>
    <col min="1594" max="1594" width="27.42578125" style="1" customWidth="1"/>
    <col min="1595" max="1595" width="27.140625" style="1" customWidth="1"/>
    <col min="1596" max="1596" width="30.42578125" style="1" customWidth="1"/>
    <col min="1597" max="1598" width="27.7109375" style="1" customWidth="1"/>
    <col min="1599" max="1599" width="32.140625" style="1" customWidth="1"/>
    <col min="1600" max="1600" width="26.5703125" style="1" customWidth="1"/>
    <col min="1601" max="1635" width="15.28515625" style="1" customWidth="1"/>
    <col min="1636" max="1797" width="11.42578125" style="1"/>
    <col min="1798" max="1798" width="18.5703125" style="1" customWidth="1"/>
    <col min="1799" max="1799" width="19.28515625" style="1" customWidth="1"/>
    <col min="1800" max="1800" width="18.42578125" style="1" customWidth="1"/>
    <col min="1801" max="1801" width="34" style="1" customWidth="1"/>
    <col min="1802" max="1802" width="31.140625" style="1" customWidth="1"/>
    <col min="1803" max="1803" width="33.140625" style="1" customWidth="1"/>
    <col min="1804" max="1804" width="26.7109375" style="1" customWidth="1"/>
    <col min="1805" max="1805" width="24.7109375" style="1" customWidth="1"/>
    <col min="1806" max="1806" width="28" style="1" customWidth="1"/>
    <col min="1807" max="1807" width="34.42578125" style="1" customWidth="1"/>
    <col min="1808" max="1808" width="27" style="1" customWidth="1"/>
    <col min="1809" max="1809" width="23.85546875" style="1" customWidth="1"/>
    <col min="1810" max="1810" width="24.7109375" style="1" customWidth="1"/>
    <col min="1811" max="1811" width="28.5703125" style="1" customWidth="1"/>
    <col min="1812" max="1812" width="27.140625" style="1" customWidth="1"/>
    <col min="1813" max="1813" width="29.5703125" style="1" customWidth="1"/>
    <col min="1814" max="1814" width="28.42578125" style="1" customWidth="1"/>
    <col min="1815" max="1815" width="30" style="1" customWidth="1"/>
    <col min="1816" max="1816" width="29.85546875" style="1" customWidth="1"/>
    <col min="1817" max="1817" width="30" style="1" customWidth="1"/>
    <col min="1818" max="1818" width="30.7109375" style="1" customWidth="1"/>
    <col min="1819" max="1819" width="30.140625" style="1" customWidth="1"/>
    <col min="1820" max="1820" width="34.28515625" style="1" customWidth="1"/>
    <col min="1821" max="1821" width="28.85546875" style="1" customWidth="1"/>
    <col min="1822" max="1822" width="27.28515625" style="1" customWidth="1"/>
    <col min="1823" max="1823" width="27.140625" style="1" customWidth="1"/>
    <col min="1824" max="1824" width="31.85546875" style="1" customWidth="1"/>
    <col min="1825" max="1825" width="26.5703125" style="1" customWidth="1"/>
    <col min="1826" max="1826" width="27.42578125" style="1" customWidth="1"/>
    <col min="1827" max="1827" width="32.28515625" style="1" customWidth="1"/>
    <col min="1828" max="1828" width="27.140625" style="1" customWidth="1"/>
    <col min="1829" max="1829" width="29.140625" style="1" customWidth="1"/>
    <col min="1830" max="1830" width="27.85546875" style="1" customWidth="1"/>
    <col min="1831" max="1831" width="30.140625" style="1" customWidth="1"/>
    <col min="1832" max="1832" width="31.85546875" style="1" customWidth="1"/>
    <col min="1833" max="1833" width="31" style="1" customWidth="1"/>
    <col min="1834" max="1838" width="30.28515625" style="1" customWidth="1"/>
    <col min="1839" max="1839" width="31.42578125" style="1" customWidth="1"/>
    <col min="1840" max="1840" width="32.140625" style="1" customWidth="1"/>
    <col min="1841" max="1841" width="35.28515625" style="1" customWidth="1"/>
    <col min="1842" max="1846" width="30.28515625" style="1" customWidth="1"/>
    <col min="1847" max="1847" width="29.28515625" style="1" customWidth="1"/>
    <col min="1848" max="1848" width="27.140625" style="1" customWidth="1"/>
    <col min="1849" max="1849" width="26.85546875" style="1" customWidth="1"/>
    <col min="1850" max="1850" width="27.42578125" style="1" customWidth="1"/>
    <col min="1851" max="1851" width="27.140625" style="1" customWidth="1"/>
    <col min="1852" max="1852" width="30.42578125" style="1" customWidth="1"/>
    <col min="1853" max="1854" width="27.7109375" style="1" customWidth="1"/>
    <col min="1855" max="1855" width="32.140625" style="1" customWidth="1"/>
    <col min="1856" max="1856" width="26.5703125" style="1" customWidth="1"/>
    <col min="1857" max="1891" width="15.28515625" style="1" customWidth="1"/>
    <col min="1892" max="2053" width="11.42578125" style="1"/>
    <col min="2054" max="2054" width="18.5703125" style="1" customWidth="1"/>
    <col min="2055" max="2055" width="19.28515625" style="1" customWidth="1"/>
    <col min="2056" max="2056" width="18.42578125" style="1" customWidth="1"/>
    <col min="2057" max="2057" width="34" style="1" customWidth="1"/>
    <col min="2058" max="2058" width="31.140625" style="1" customWidth="1"/>
    <col min="2059" max="2059" width="33.140625" style="1" customWidth="1"/>
    <col min="2060" max="2060" width="26.7109375" style="1" customWidth="1"/>
    <col min="2061" max="2061" width="24.7109375" style="1" customWidth="1"/>
    <col min="2062" max="2062" width="28" style="1" customWidth="1"/>
    <col min="2063" max="2063" width="34.42578125" style="1" customWidth="1"/>
    <col min="2064" max="2064" width="27" style="1" customWidth="1"/>
    <col min="2065" max="2065" width="23.85546875" style="1" customWidth="1"/>
    <col min="2066" max="2066" width="24.7109375" style="1" customWidth="1"/>
    <col min="2067" max="2067" width="28.5703125" style="1" customWidth="1"/>
    <col min="2068" max="2068" width="27.140625" style="1" customWidth="1"/>
    <col min="2069" max="2069" width="29.5703125" style="1" customWidth="1"/>
    <col min="2070" max="2070" width="28.42578125" style="1" customWidth="1"/>
    <col min="2071" max="2071" width="30" style="1" customWidth="1"/>
    <col min="2072" max="2072" width="29.85546875" style="1" customWidth="1"/>
    <col min="2073" max="2073" width="30" style="1" customWidth="1"/>
    <col min="2074" max="2074" width="30.7109375" style="1" customWidth="1"/>
    <col min="2075" max="2075" width="30.140625" style="1" customWidth="1"/>
    <col min="2076" max="2076" width="34.28515625" style="1" customWidth="1"/>
    <col min="2077" max="2077" width="28.85546875" style="1" customWidth="1"/>
    <col min="2078" max="2078" width="27.28515625" style="1" customWidth="1"/>
    <col min="2079" max="2079" width="27.140625" style="1" customWidth="1"/>
    <col min="2080" max="2080" width="31.85546875" style="1" customWidth="1"/>
    <col min="2081" max="2081" width="26.5703125" style="1" customWidth="1"/>
    <col min="2082" max="2082" width="27.42578125" style="1" customWidth="1"/>
    <col min="2083" max="2083" width="32.28515625" style="1" customWidth="1"/>
    <col min="2084" max="2084" width="27.140625" style="1" customWidth="1"/>
    <col min="2085" max="2085" width="29.140625" style="1" customWidth="1"/>
    <col min="2086" max="2086" width="27.85546875" style="1" customWidth="1"/>
    <col min="2087" max="2087" width="30.140625" style="1" customWidth="1"/>
    <col min="2088" max="2088" width="31.85546875" style="1" customWidth="1"/>
    <col min="2089" max="2089" width="31" style="1" customWidth="1"/>
    <col min="2090" max="2094" width="30.28515625" style="1" customWidth="1"/>
    <col min="2095" max="2095" width="31.42578125" style="1" customWidth="1"/>
    <col min="2096" max="2096" width="32.140625" style="1" customWidth="1"/>
    <col min="2097" max="2097" width="35.28515625" style="1" customWidth="1"/>
    <col min="2098" max="2102" width="30.28515625" style="1" customWidth="1"/>
    <col min="2103" max="2103" width="29.28515625" style="1" customWidth="1"/>
    <col min="2104" max="2104" width="27.140625" style="1" customWidth="1"/>
    <col min="2105" max="2105" width="26.85546875" style="1" customWidth="1"/>
    <col min="2106" max="2106" width="27.42578125" style="1" customWidth="1"/>
    <col min="2107" max="2107" width="27.140625" style="1" customWidth="1"/>
    <col min="2108" max="2108" width="30.42578125" style="1" customWidth="1"/>
    <col min="2109" max="2110" width="27.7109375" style="1" customWidth="1"/>
    <col min="2111" max="2111" width="32.140625" style="1" customWidth="1"/>
    <col min="2112" max="2112" width="26.5703125" style="1" customWidth="1"/>
    <col min="2113" max="2147" width="15.28515625" style="1" customWidth="1"/>
    <col min="2148" max="2309" width="11.42578125" style="1"/>
    <col min="2310" max="2310" width="18.5703125" style="1" customWidth="1"/>
    <col min="2311" max="2311" width="19.28515625" style="1" customWidth="1"/>
    <col min="2312" max="2312" width="18.42578125" style="1" customWidth="1"/>
    <col min="2313" max="2313" width="34" style="1" customWidth="1"/>
    <col min="2314" max="2314" width="31.140625" style="1" customWidth="1"/>
    <col min="2315" max="2315" width="33.140625" style="1" customWidth="1"/>
    <col min="2316" max="2316" width="26.7109375" style="1" customWidth="1"/>
    <col min="2317" max="2317" width="24.7109375" style="1" customWidth="1"/>
    <col min="2318" max="2318" width="28" style="1" customWidth="1"/>
    <col min="2319" max="2319" width="34.42578125" style="1" customWidth="1"/>
    <col min="2320" max="2320" width="27" style="1" customWidth="1"/>
    <col min="2321" max="2321" width="23.85546875" style="1" customWidth="1"/>
    <col min="2322" max="2322" width="24.7109375" style="1" customWidth="1"/>
    <col min="2323" max="2323" width="28.5703125" style="1" customWidth="1"/>
    <col min="2324" max="2324" width="27.140625" style="1" customWidth="1"/>
    <col min="2325" max="2325" width="29.5703125" style="1" customWidth="1"/>
    <col min="2326" max="2326" width="28.42578125" style="1" customWidth="1"/>
    <col min="2327" max="2327" width="30" style="1" customWidth="1"/>
    <col min="2328" max="2328" width="29.85546875" style="1" customWidth="1"/>
    <col min="2329" max="2329" width="30" style="1" customWidth="1"/>
    <col min="2330" max="2330" width="30.7109375" style="1" customWidth="1"/>
    <col min="2331" max="2331" width="30.140625" style="1" customWidth="1"/>
    <col min="2332" max="2332" width="34.28515625" style="1" customWidth="1"/>
    <col min="2333" max="2333" width="28.85546875" style="1" customWidth="1"/>
    <col min="2334" max="2334" width="27.28515625" style="1" customWidth="1"/>
    <col min="2335" max="2335" width="27.140625" style="1" customWidth="1"/>
    <col min="2336" max="2336" width="31.85546875" style="1" customWidth="1"/>
    <col min="2337" max="2337" width="26.5703125" style="1" customWidth="1"/>
    <col min="2338" max="2338" width="27.42578125" style="1" customWidth="1"/>
    <col min="2339" max="2339" width="32.28515625" style="1" customWidth="1"/>
    <col min="2340" max="2340" width="27.140625" style="1" customWidth="1"/>
    <col min="2341" max="2341" width="29.140625" style="1" customWidth="1"/>
    <col min="2342" max="2342" width="27.85546875" style="1" customWidth="1"/>
    <col min="2343" max="2343" width="30.140625" style="1" customWidth="1"/>
    <col min="2344" max="2344" width="31.85546875" style="1" customWidth="1"/>
    <col min="2345" max="2345" width="31" style="1" customWidth="1"/>
    <col min="2346" max="2350" width="30.28515625" style="1" customWidth="1"/>
    <col min="2351" max="2351" width="31.42578125" style="1" customWidth="1"/>
    <col min="2352" max="2352" width="32.140625" style="1" customWidth="1"/>
    <col min="2353" max="2353" width="35.28515625" style="1" customWidth="1"/>
    <col min="2354" max="2358" width="30.28515625" style="1" customWidth="1"/>
    <col min="2359" max="2359" width="29.28515625" style="1" customWidth="1"/>
    <col min="2360" max="2360" width="27.140625" style="1" customWidth="1"/>
    <col min="2361" max="2361" width="26.85546875" style="1" customWidth="1"/>
    <col min="2362" max="2362" width="27.42578125" style="1" customWidth="1"/>
    <col min="2363" max="2363" width="27.140625" style="1" customWidth="1"/>
    <col min="2364" max="2364" width="30.42578125" style="1" customWidth="1"/>
    <col min="2365" max="2366" width="27.7109375" style="1" customWidth="1"/>
    <col min="2367" max="2367" width="32.140625" style="1" customWidth="1"/>
    <col min="2368" max="2368" width="26.5703125" style="1" customWidth="1"/>
    <col min="2369" max="2403" width="15.28515625" style="1" customWidth="1"/>
    <col min="2404" max="2565" width="11.42578125" style="1"/>
    <col min="2566" max="2566" width="18.5703125" style="1" customWidth="1"/>
    <col min="2567" max="2567" width="19.28515625" style="1" customWidth="1"/>
    <col min="2568" max="2568" width="18.42578125" style="1" customWidth="1"/>
    <col min="2569" max="2569" width="34" style="1" customWidth="1"/>
    <col min="2570" max="2570" width="31.140625" style="1" customWidth="1"/>
    <col min="2571" max="2571" width="33.140625" style="1" customWidth="1"/>
    <col min="2572" max="2572" width="26.7109375" style="1" customWidth="1"/>
    <col min="2573" max="2573" width="24.7109375" style="1" customWidth="1"/>
    <col min="2574" max="2574" width="28" style="1" customWidth="1"/>
    <col min="2575" max="2575" width="34.42578125" style="1" customWidth="1"/>
    <col min="2576" max="2576" width="27" style="1" customWidth="1"/>
    <col min="2577" max="2577" width="23.85546875" style="1" customWidth="1"/>
    <col min="2578" max="2578" width="24.7109375" style="1" customWidth="1"/>
    <col min="2579" max="2579" width="28.5703125" style="1" customWidth="1"/>
    <col min="2580" max="2580" width="27.140625" style="1" customWidth="1"/>
    <col min="2581" max="2581" width="29.5703125" style="1" customWidth="1"/>
    <col min="2582" max="2582" width="28.42578125" style="1" customWidth="1"/>
    <col min="2583" max="2583" width="30" style="1" customWidth="1"/>
    <col min="2584" max="2584" width="29.85546875" style="1" customWidth="1"/>
    <col min="2585" max="2585" width="30" style="1" customWidth="1"/>
    <col min="2586" max="2586" width="30.7109375" style="1" customWidth="1"/>
    <col min="2587" max="2587" width="30.140625" style="1" customWidth="1"/>
    <col min="2588" max="2588" width="34.28515625" style="1" customWidth="1"/>
    <col min="2589" max="2589" width="28.85546875" style="1" customWidth="1"/>
    <col min="2590" max="2590" width="27.28515625" style="1" customWidth="1"/>
    <col min="2591" max="2591" width="27.140625" style="1" customWidth="1"/>
    <col min="2592" max="2592" width="31.85546875" style="1" customWidth="1"/>
    <col min="2593" max="2593" width="26.5703125" style="1" customWidth="1"/>
    <col min="2594" max="2594" width="27.42578125" style="1" customWidth="1"/>
    <col min="2595" max="2595" width="32.28515625" style="1" customWidth="1"/>
    <col min="2596" max="2596" width="27.140625" style="1" customWidth="1"/>
    <col min="2597" max="2597" width="29.140625" style="1" customWidth="1"/>
    <col min="2598" max="2598" width="27.85546875" style="1" customWidth="1"/>
    <col min="2599" max="2599" width="30.140625" style="1" customWidth="1"/>
    <col min="2600" max="2600" width="31.85546875" style="1" customWidth="1"/>
    <col min="2601" max="2601" width="31" style="1" customWidth="1"/>
    <col min="2602" max="2606" width="30.28515625" style="1" customWidth="1"/>
    <col min="2607" max="2607" width="31.42578125" style="1" customWidth="1"/>
    <col min="2608" max="2608" width="32.140625" style="1" customWidth="1"/>
    <col min="2609" max="2609" width="35.28515625" style="1" customWidth="1"/>
    <col min="2610" max="2614" width="30.28515625" style="1" customWidth="1"/>
    <col min="2615" max="2615" width="29.28515625" style="1" customWidth="1"/>
    <col min="2616" max="2616" width="27.140625" style="1" customWidth="1"/>
    <col min="2617" max="2617" width="26.85546875" style="1" customWidth="1"/>
    <col min="2618" max="2618" width="27.42578125" style="1" customWidth="1"/>
    <col min="2619" max="2619" width="27.140625" style="1" customWidth="1"/>
    <col min="2620" max="2620" width="30.42578125" style="1" customWidth="1"/>
    <col min="2621" max="2622" width="27.7109375" style="1" customWidth="1"/>
    <col min="2623" max="2623" width="32.140625" style="1" customWidth="1"/>
    <col min="2624" max="2624" width="26.5703125" style="1" customWidth="1"/>
    <col min="2625" max="2659" width="15.28515625" style="1" customWidth="1"/>
    <col min="2660" max="2821" width="11.42578125" style="1"/>
    <col min="2822" max="2822" width="18.5703125" style="1" customWidth="1"/>
    <col min="2823" max="2823" width="19.28515625" style="1" customWidth="1"/>
    <col min="2824" max="2824" width="18.42578125" style="1" customWidth="1"/>
    <col min="2825" max="2825" width="34" style="1" customWidth="1"/>
    <col min="2826" max="2826" width="31.140625" style="1" customWidth="1"/>
    <col min="2827" max="2827" width="33.140625" style="1" customWidth="1"/>
    <col min="2828" max="2828" width="26.7109375" style="1" customWidth="1"/>
    <col min="2829" max="2829" width="24.7109375" style="1" customWidth="1"/>
    <col min="2830" max="2830" width="28" style="1" customWidth="1"/>
    <col min="2831" max="2831" width="34.42578125" style="1" customWidth="1"/>
    <col min="2832" max="2832" width="27" style="1" customWidth="1"/>
    <col min="2833" max="2833" width="23.85546875" style="1" customWidth="1"/>
    <col min="2834" max="2834" width="24.7109375" style="1" customWidth="1"/>
    <col min="2835" max="2835" width="28.5703125" style="1" customWidth="1"/>
    <col min="2836" max="2836" width="27.140625" style="1" customWidth="1"/>
    <col min="2837" max="2837" width="29.5703125" style="1" customWidth="1"/>
    <col min="2838" max="2838" width="28.42578125" style="1" customWidth="1"/>
    <col min="2839" max="2839" width="30" style="1" customWidth="1"/>
    <col min="2840" max="2840" width="29.85546875" style="1" customWidth="1"/>
    <col min="2841" max="2841" width="30" style="1" customWidth="1"/>
    <col min="2842" max="2842" width="30.7109375" style="1" customWidth="1"/>
    <col min="2843" max="2843" width="30.140625" style="1" customWidth="1"/>
    <col min="2844" max="2844" width="34.28515625" style="1" customWidth="1"/>
    <col min="2845" max="2845" width="28.85546875" style="1" customWidth="1"/>
    <col min="2846" max="2846" width="27.28515625" style="1" customWidth="1"/>
    <col min="2847" max="2847" width="27.140625" style="1" customWidth="1"/>
    <col min="2848" max="2848" width="31.85546875" style="1" customWidth="1"/>
    <col min="2849" max="2849" width="26.5703125" style="1" customWidth="1"/>
    <col min="2850" max="2850" width="27.42578125" style="1" customWidth="1"/>
    <col min="2851" max="2851" width="32.28515625" style="1" customWidth="1"/>
    <col min="2852" max="2852" width="27.140625" style="1" customWidth="1"/>
    <col min="2853" max="2853" width="29.140625" style="1" customWidth="1"/>
    <col min="2854" max="2854" width="27.85546875" style="1" customWidth="1"/>
    <col min="2855" max="2855" width="30.140625" style="1" customWidth="1"/>
    <col min="2856" max="2856" width="31.85546875" style="1" customWidth="1"/>
    <col min="2857" max="2857" width="31" style="1" customWidth="1"/>
    <col min="2858" max="2862" width="30.28515625" style="1" customWidth="1"/>
    <col min="2863" max="2863" width="31.42578125" style="1" customWidth="1"/>
    <col min="2864" max="2864" width="32.140625" style="1" customWidth="1"/>
    <col min="2865" max="2865" width="35.28515625" style="1" customWidth="1"/>
    <col min="2866" max="2870" width="30.28515625" style="1" customWidth="1"/>
    <col min="2871" max="2871" width="29.28515625" style="1" customWidth="1"/>
    <col min="2872" max="2872" width="27.140625" style="1" customWidth="1"/>
    <col min="2873" max="2873" width="26.85546875" style="1" customWidth="1"/>
    <col min="2874" max="2874" width="27.42578125" style="1" customWidth="1"/>
    <col min="2875" max="2875" width="27.140625" style="1" customWidth="1"/>
    <col min="2876" max="2876" width="30.42578125" style="1" customWidth="1"/>
    <col min="2877" max="2878" width="27.7109375" style="1" customWidth="1"/>
    <col min="2879" max="2879" width="32.140625" style="1" customWidth="1"/>
    <col min="2880" max="2880" width="26.5703125" style="1" customWidth="1"/>
    <col min="2881" max="2915" width="15.28515625" style="1" customWidth="1"/>
    <col min="2916" max="3077" width="11.42578125" style="1"/>
    <col min="3078" max="3078" width="18.5703125" style="1" customWidth="1"/>
    <col min="3079" max="3079" width="19.28515625" style="1" customWidth="1"/>
    <col min="3080" max="3080" width="18.42578125" style="1" customWidth="1"/>
    <col min="3081" max="3081" width="34" style="1" customWidth="1"/>
    <col min="3082" max="3082" width="31.140625" style="1" customWidth="1"/>
    <col min="3083" max="3083" width="33.140625" style="1" customWidth="1"/>
    <col min="3084" max="3084" width="26.7109375" style="1" customWidth="1"/>
    <col min="3085" max="3085" width="24.7109375" style="1" customWidth="1"/>
    <col min="3086" max="3086" width="28" style="1" customWidth="1"/>
    <col min="3087" max="3087" width="34.42578125" style="1" customWidth="1"/>
    <col min="3088" max="3088" width="27" style="1" customWidth="1"/>
    <col min="3089" max="3089" width="23.85546875" style="1" customWidth="1"/>
    <col min="3090" max="3090" width="24.7109375" style="1" customWidth="1"/>
    <col min="3091" max="3091" width="28.5703125" style="1" customWidth="1"/>
    <col min="3092" max="3092" width="27.140625" style="1" customWidth="1"/>
    <col min="3093" max="3093" width="29.5703125" style="1" customWidth="1"/>
    <col min="3094" max="3094" width="28.42578125" style="1" customWidth="1"/>
    <col min="3095" max="3095" width="30" style="1" customWidth="1"/>
    <col min="3096" max="3096" width="29.85546875" style="1" customWidth="1"/>
    <col min="3097" max="3097" width="30" style="1" customWidth="1"/>
    <col min="3098" max="3098" width="30.7109375" style="1" customWidth="1"/>
    <col min="3099" max="3099" width="30.140625" style="1" customWidth="1"/>
    <col min="3100" max="3100" width="34.28515625" style="1" customWidth="1"/>
    <col min="3101" max="3101" width="28.85546875" style="1" customWidth="1"/>
    <col min="3102" max="3102" width="27.28515625" style="1" customWidth="1"/>
    <col min="3103" max="3103" width="27.140625" style="1" customWidth="1"/>
    <col min="3104" max="3104" width="31.85546875" style="1" customWidth="1"/>
    <col min="3105" max="3105" width="26.5703125" style="1" customWidth="1"/>
    <col min="3106" max="3106" width="27.42578125" style="1" customWidth="1"/>
    <col min="3107" max="3107" width="32.28515625" style="1" customWidth="1"/>
    <col min="3108" max="3108" width="27.140625" style="1" customWidth="1"/>
    <col min="3109" max="3109" width="29.140625" style="1" customWidth="1"/>
    <col min="3110" max="3110" width="27.85546875" style="1" customWidth="1"/>
    <col min="3111" max="3111" width="30.140625" style="1" customWidth="1"/>
    <col min="3112" max="3112" width="31.85546875" style="1" customWidth="1"/>
    <col min="3113" max="3113" width="31" style="1" customWidth="1"/>
    <col min="3114" max="3118" width="30.28515625" style="1" customWidth="1"/>
    <col min="3119" max="3119" width="31.42578125" style="1" customWidth="1"/>
    <col min="3120" max="3120" width="32.140625" style="1" customWidth="1"/>
    <col min="3121" max="3121" width="35.28515625" style="1" customWidth="1"/>
    <col min="3122" max="3126" width="30.28515625" style="1" customWidth="1"/>
    <col min="3127" max="3127" width="29.28515625" style="1" customWidth="1"/>
    <col min="3128" max="3128" width="27.140625" style="1" customWidth="1"/>
    <col min="3129" max="3129" width="26.85546875" style="1" customWidth="1"/>
    <col min="3130" max="3130" width="27.42578125" style="1" customWidth="1"/>
    <col min="3131" max="3131" width="27.140625" style="1" customWidth="1"/>
    <col min="3132" max="3132" width="30.42578125" style="1" customWidth="1"/>
    <col min="3133" max="3134" width="27.7109375" style="1" customWidth="1"/>
    <col min="3135" max="3135" width="32.140625" style="1" customWidth="1"/>
    <col min="3136" max="3136" width="26.5703125" style="1" customWidth="1"/>
    <col min="3137" max="3171" width="15.28515625" style="1" customWidth="1"/>
    <col min="3172" max="3333" width="11.42578125" style="1"/>
    <col min="3334" max="3334" width="18.5703125" style="1" customWidth="1"/>
    <col min="3335" max="3335" width="19.28515625" style="1" customWidth="1"/>
    <col min="3336" max="3336" width="18.42578125" style="1" customWidth="1"/>
    <col min="3337" max="3337" width="34" style="1" customWidth="1"/>
    <col min="3338" max="3338" width="31.140625" style="1" customWidth="1"/>
    <col min="3339" max="3339" width="33.140625" style="1" customWidth="1"/>
    <col min="3340" max="3340" width="26.7109375" style="1" customWidth="1"/>
    <col min="3341" max="3341" width="24.7109375" style="1" customWidth="1"/>
    <col min="3342" max="3342" width="28" style="1" customWidth="1"/>
    <col min="3343" max="3343" width="34.42578125" style="1" customWidth="1"/>
    <col min="3344" max="3344" width="27" style="1" customWidth="1"/>
    <col min="3345" max="3345" width="23.85546875" style="1" customWidth="1"/>
    <col min="3346" max="3346" width="24.7109375" style="1" customWidth="1"/>
    <col min="3347" max="3347" width="28.5703125" style="1" customWidth="1"/>
    <col min="3348" max="3348" width="27.140625" style="1" customWidth="1"/>
    <col min="3349" max="3349" width="29.5703125" style="1" customWidth="1"/>
    <col min="3350" max="3350" width="28.42578125" style="1" customWidth="1"/>
    <col min="3351" max="3351" width="30" style="1" customWidth="1"/>
    <col min="3352" max="3352" width="29.85546875" style="1" customWidth="1"/>
    <col min="3353" max="3353" width="30" style="1" customWidth="1"/>
    <col min="3354" max="3354" width="30.7109375" style="1" customWidth="1"/>
    <col min="3355" max="3355" width="30.140625" style="1" customWidth="1"/>
    <col min="3356" max="3356" width="34.28515625" style="1" customWidth="1"/>
    <col min="3357" max="3357" width="28.85546875" style="1" customWidth="1"/>
    <col min="3358" max="3358" width="27.28515625" style="1" customWidth="1"/>
    <col min="3359" max="3359" width="27.140625" style="1" customWidth="1"/>
    <col min="3360" max="3360" width="31.85546875" style="1" customWidth="1"/>
    <col min="3361" max="3361" width="26.5703125" style="1" customWidth="1"/>
    <col min="3362" max="3362" width="27.42578125" style="1" customWidth="1"/>
    <col min="3363" max="3363" width="32.28515625" style="1" customWidth="1"/>
    <col min="3364" max="3364" width="27.140625" style="1" customWidth="1"/>
    <col min="3365" max="3365" width="29.140625" style="1" customWidth="1"/>
    <col min="3366" max="3366" width="27.85546875" style="1" customWidth="1"/>
    <col min="3367" max="3367" width="30.140625" style="1" customWidth="1"/>
    <col min="3368" max="3368" width="31.85546875" style="1" customWidth="1"/>
    <col min="3369" max="3369" width="31" style="1" customWidth="1"/>
    <col min="3370" max="3374" width="30.28515625" style="1" customWidth="1"/>
    <col min="3375" max="3375" width="31.42578125" style="1" customWidth="1"/>
    <col min="3376" max="3376" width="32.140625" style="1" customWidth="1"/>
    <col min="3377" max="3377" width="35.28515625" style="1" customWidth="1"/>
    <col min="3378" max="3382" width="30.28515625" style="1" customWidth="1"/>
    <col min="3383" max="3383" width="29.28515625" style="1" customWidth="1"/>
    <col min="3384" max="3384" width="27.140625" style="1" customWidth="1"/>
    <col min="3385" max="3385" width="26.85546875" style="1" customWidth="1"/>
    <col min="3386" max="3386" width="27.42578125" style="1" customWidth="1"/>
    <col min="3387" max="3387" width="27.140625" style="1" customWidth="1"/>
    <col min="3388" max="3388" width="30.42578125" style="1" customWidth="1"/>
    <col min="3389" max="3390" width="27.7109375" style="1" customWidth="1"/>
    <col min="3391" max="3391" width="32.140625" style="1" customWidth="1"/>
    <col min="3392" max="3392" width="26.5703125" style="1" customWidth="1"/>
    <col min="3393" max="3427" width="15.28515625" style="1" customWidth="1"/>
    <col min="3428" max="3589" width="11.42578125" style="1"/>
    <col min="3590" max="3590" width="18.5703125" style="1" customWidth="1"/>
    <col min="3591" max="3591" width="19.28515625" style="1" customWidth="1"/>
    <col min="3592" max="3592" width="18.42578125" style="1" customWidth="1"/>
    <col min="3593" max="3593" width="34" style="1" customWidth="1"/>
    <col min="3594" max="3594" width="31.140625" style="1" customWidth="1"/>
    <col min="3595" max="3595" width="33.140625" style="1" customWidth="1"/>
    <col min="3596" max="3596" width="26.7109375" style="1" customWidth="1"/>
    <col min="3597" max="3597" width="24.7109375" style="1" customWidth="1"/>
    <col min="3598" max="3598" width="28" style="1" customWidth="1"/>
    <col min="3599" max="3599" width="34.42578125" style="1" customWidth="1"/>
    <col min="3600" max="3600" width="27" style="1" customWidth="1"/>
    <col min="3601" max="3601" width="23.85546875" style="1" customWidth="1"/>
    <col min="3602" max="3602" width="24.7109375" style="1" customWidth="1"/>
    <col min="3603" max="3603" width="28.5703125" style="1" customWidth="1"/>
    <col min="3604" max="3604" width="27.140625" style="1" customWidth="1"/>
    <col min="3605" max="3605" width="29.5703125" style="1" customWidth="1"/>
    <col min="3606" max="3606" width="28.42578125" style="1" customWidth="1"/>
    <col min="3607" max="3607" width="30" style="1" customWidth="1"/>
    <col min="3608" max="3608" width="29.85546875" style="1" customWidth="1"/>
    <col min="3609" max="3609" width="30" style="1" customWidth="1"/>
    <col min="3610" max="3610" width="30.7109375" style="1" customWidth="1"/>
    <col min="3611" max="3611" width="30.140625" style="1" customWidth="1"/>
    <col min="3612" max="3612" width="34.28515625" style="1" customWidth="1"/>
    <col min="3613" max="3613" width="28.85546875" style="1" customWidth="1"/>
    <col min="3614" max="3614" width="27.28515625" style="1" customWidth="1"/>
    <col min="3615" max="3615" width="27.140625" style="1" customWidth="1"/>
    <col min="3616" max="3616" width="31.85546875" style="1" customWidth="1"/>
    <col min="3617" max="3617" width="26.5703125" style="1" customWidth="1"/>
    <col min="3618" max="3618" width="27.42578125" style="1" customWidth="1"/>
    <col min="3619" max="3619" width="32.28515625" style="1" customWidth="1"/>
    <col min="3620" max="3620" width="27.140625" style="1" customWidth="1"/>
    <col min="3621" max="3621" width="29.140625" style="1" customWidth="1"/>
    <col min="3622" max="3622" width="27.85546875" style="1" customWidth="1"/>
    <col min="3623" max="3623" width="30.140625" style="1" customWidth="1"/>
    <col min="3624" max="3624" width="31.85546875" style="1" customWidth="1"/>
    <col min="3625" max="3625" width="31" style="1" customWidth="1"/>
    <col min="3626" max="3630" width="30.28515625" style="1" customWidth="1"/>
    <col min="3631" max="3631" width="31.42578125" style="1" customWidth="1"/>
    <col min="3632" max="3632" width="32.140625" style="1" customWidth="1"/>
    <col min="3633" max="3633" width="35.28515625" style="1" customWidth="1"/>
    <col min="3634" max="3638" width="30.28515625" style="1" customWidth="1"/>
    <col min="3639" max="3639" width="29.28515625" style="1" customWidth="1"/>
    <col min="3640" max="3640" width="27.140625" style="1" customWidth="1"/>
    <col min="3641" max="3641" width="26.85546875" style="1" customWidth="1"/>
    <col min="3642" max="3642" width="27.42578125" style="1" customWidth="1"/>
    <col min="3643" max="3643" width="27.140625" style="1" customWidth="1"/>
    <col min="3644" max="3644" width="30.42578125" style="1" customWidth="1"/>
    <col min="3645" max="3646" width="27.7109375" style="1" customWidth="1"/>
    <col min="3647" max="3647" width="32.140625" style="1" customWidth="1"/>
    <col min="3648" max="3648" width="26.5703125" style="1" customWidth="1"/>
    <col min="3649" max="3683" width="15.28515625" style="1" customWidth="1"/>
    <col min="3684" max="3845" width="11.42578125" style="1"/>
    <col min="3846" max="3846" width="18.5703125" style="1" customWidth="1"/>
    <col min="3847" max="3847" width="19.28515625" style="1" customWidth="1"/>
    <col min="3848" max="3848" width="18.42578125" style="1" customWidth="1"/>
    <col min="3849" max="3849" width="34" style="1" customWidth="1"/>
    <col min="3850" max="3850" width="31.140625" style="1" customWidth="1"/>
    <col min="3851" max="3851" width="33.140625" style="1" customWidth="1"/>
    <col min="3852" max="3852" width="26.7109375" style="1" customWidth="1"/>
    <col min="3853" max="3853" width="24.7109375" style="1" customWidth="1"/>
    <col min="3854" max="3854" width="28" style="1" customWidth="1"/>
    <col min="3855" max="3855" width="34.42578125" style="1" customWidth="1"/>
    <col min="3856" max="3856" width="27" style="1" customWidth="1"/>
    <col min="3857" max="3857" width="23.85546875" style="1" customWidth="1"/>
    <col min="3858" max="3858" width="24.7109375" style="1" customWidth="1"/>
    <col min="3859" max="3859" width="28.5703125" style="1" customWidth="1"/>
    <col min="3860" max="3860" width="27.140625" style="1" customWidth="1"/>
    <col min="3861" max="3861" width="29.5703125" style="1" customWidth="1"/>
    <col min="3862" max="3862" width="28.42578125" style="1" customWidth="1"/>
    <col min="3863" max="3863" width="30" style="1" customWidth="1"/>
    <col min="3864" max="3864" width="29.85546875" style="1" customWidth="1"/>
    <col min="3865" max="3865" width="30" style="1" customWidth="1"/>
    <col min="3866" max="3866" width="30.7109375" style="1" customWidth="1"/>
    <col min="3867" max="3867" width="30.140625" style="1" customWidth="1"/>
    <col min="3868" max="3868" width="34.28515625" style="1" customWidth="1"/>
    <col min="3869" max="3869" width="28.85546875" style="1" customWidth="1"/>
    <col min="3870" max="3870" width="27.28515625" style="1" customWidth="1"/>
    <col min="3871" max="3871" width="27.140625" style="1" customWidth="1"/>
    <col min="3872" max="3872" width="31.85546875" style="1" customWidth="1"/>
    <col min="3873" max="3873" width="26.5703125" style="1" customWidth="1"/>
    <col min="3874" max="3874" width="27.42578125" style="1" customWidth="1"/>
    <col min="3875" max="3875" width="32.28515625" style="1" customWidth="1"/>
    <col min="3876" max="3876" width="27.140625" style="1" customWidth="1"/>
    <col min="3877" max="3877" width="29.140625" style="1" customWidth="1"/>
    <col min="3878" max="3878" width="27.85546875" style="1" customWidth="1"/>
    <col min="3879" max="3879" width="30.140625" style="1" customWidth="1"/>
    <col min="3880" max="3880" width="31.85546875" style="1" customWidth="1"/>
    <col min="3881" max="3881" width="31" style="1" customWidth="1"/>
    <col min="3882" max="3886" width="30.28515625" style="1" customWidth="1"/>
    <col min="3887" max="3887" width="31.42578125" style="1" customWidth="1"/>
    <col min="3888" max="3888" width="32.140625" style="1" customWidth="1"/>
    <col min="3889" max="3889" width="35.28515625" style="1" customWidth="1"/>
    <col min="3890" max="3894" width="30.28515625" style="1" customWidth="1"/>
    <col min="3895" max="3895" width="29.28515625" style="1" customWidth="1"/>
    <col min="3896" max="3896" width="27.140625" style="1" customWidth="1"/>
    <col min="3897" max="3897" width="26.85546875" style="1" customWidth="1"/>
    <col min="3898" max="3898" width="27.42578125" style="1" customWidth="1"/>
    <col min="3899" max="3899" width="27.140625" style="1" customWidth="1"/>
    <col min="3900" max="3900" width="30.42578125" style="1" customWidth="1"/>
    <col min="3901" max="3902" width="27.7109375" style="1" customWidth="1"/>
    <col min="3903" max="3903" width="32.140625" style="1" customWidth="1"/>
    <col min="3904" max="3904" width="26.5703125" style="1" customWidth="1"/>
    <col min="3905" max="3939" width="15.28515625" style="1" customWidth="1"/>
    <col min="3940" max="4101" width="11.42578125" style="1"/>
    <col min="4102" max="4102" width="18.5703125" style="1" customWidth="1"/>
    <col min="4103" max="4103" width="19.28515625" style="1" customWidth="1"/>
    <col min="4104" max="4104" width="18.42578125" style="1" customWidth="1"/>
    <col min="4105" max="4105" width="34" style="1" customWidth="1"/>
    <col min="4106" max="4106" width="31.140625" style="1" customWidth="1"/>
    <col min="4107" max="4107" width="33.140625" style="1" customWidth="1"/>
    <col min="4108" max="4108" width="26.7109375" style="1" customWidth="1"/>
    <col min="4109" max="4109" width="24.7109375" style="1" customWidth="1"/>
    <col min="4110" max="4110" width="28" style="1" customWidth="1"/>
    <col min="4111" max="4111" width="34.42578125" style="1" customWidth="1"/>
    <col min="4112" max="4112" width="27" style="1" customWidth="1"/>
    <col min="4113" max="4113" width="23.85546875" style="1" customWidth="1"/>
    <col min="4114" max="4114" width="24.7109375" style="1" customWidth="1"/>
    <col min="4115" max="4115" width="28.5703125" style="1" customWidth="1"/>
    <col min="4116" max="4116" width="27.140625" style="1" customWidth="1"/>
    <col min="4117" max="4117" width="29.5703125" style="1" customWidth="1"/>
    <col min="4118" max="4118" width="28.42578125" style="1" customWidth="1"/>
    <col min="4119" max="4119" width="30" style="1" customWidth="1"/>
    <col min="4120" max="4120" width="29.85546875" style="1" customWidth="1"/>
    <col min="4121" max="4121" width="30" style="1" customWidth="1"/>
    <col min="4122" max="4122" width="30.7109375" style="1" customWidth="1"/>
    <col min="4123" max="4123" width="30.140625" style="1" customWidth="1"/>
    <col min="4124" max="4124" width="34.28515625" style="1" customWidth="1"/>
    <col min="4125" max="4125" width="28.85546875" style="1" customWidth="1"/>
    <col min="4126" max="4126" width="27.28515625" style="1" customWidth="1"/>
    <col min="4127" max="4127" width="27.140625" style="1" customWidth="1"/>
    <col min="4128" max="4128" width="31.85546875" style="1" customWidth="1"/>
    <col min="4129" max="4129" width="26.5703125" style="1" customWidth="1"/>
    <col min="4130" max="4130" width="27.42578125" style="1" customWidth="1"/>
    <col min="4131" max="4131" width="32.28515625" style="1" customWidth="1"/>
    <col min="4132" max="4132" width="27.140625" style="1" customWidth="1"/>
    <col min="4133" max="4133" width="29.140625" style="1" customWidth="1"/>
    <col min="4134" max="4134" width="27.85546875" style="1" customWidth="1"/>
    <col min="4135" max="4135" width="30.140625" style="1" customWidth="1"/>
    <col min="4136" max="4136" width="31.85546875" style="1" customWidth="1"/>
    <col min="4137" max="4137" width="31" style="1" customWidth="1"/>
    <col min="4138" max="4142" width="30.28515625" style="1" customWidth="1"/>
    <col min="4143" max="4143" width="31.42578125" style="1" customWidth="1"/>
    <col min="4144" max="4144" width="32.140625" style="1" customWidth="1"/>
    <col min="4145" max="4145" width="35.28515625" style="1" customWidth="1"/>
    <col min="4146" max="4150" width="30.28515625" style="1" customWidth="1"/>
    <col min="4151" max="4151" width="29.28515625" style="1" customWidth="1"/>
    <col min="4152" max="4152" width="27.140625" style="1" customWidth="1"/>
    <col min="4153" max="4153" width="26.85546875" style="1" customWidth="1"/>
    <col min="4154" max="4154" width="27.42578125" style="1" customWidth="1"/>
    <col min="4155" max="4155" width="27.140625" style="1" customWidth="1"/>
    <col min="4156" max="4156" width="30.42578125" style="1" customWidth="1"/>
    <col min="4157" max="4158" width="27.7109375" style="1" customWidth="1"/>
    <col min="4159" max="4159" width="32.140625" style="1" customWidth="1"/>
    <col min="4160" max="4160" width="26.5703125" style="1" customWidth="1"/>
    <col min="4161" max="4195" width="15.28515625" style="1" customWidth="1"/>
    <col min="4196" max="4357" width="11.42578125" style="1"/>
    <col min="4358" max="4358" width="18.5703125" style="1" customWidth="1"/>
    <col min="4359" max="4359" width="19.28515625" style="1" customWidth="1"/>
    <col min="4360" max="4360" width="18.42578125" style="1" customWidth="1"/>
    <col min="4361" max="4361" width="34" style="1" customWidth="1"/>
    <col min="4362" max="4362" width="31.140625" style="1" customWidth="1"/>
    <col min="4363" max="4363" width="33.140625" style="1" customWidth="1"/>
    <col min="4364" max="4364" width="26.7109375" style="1" customWidth="1"/>
    <col min="4365" max="4365" width="24.7109375" style="1" customWidth="1"/>
    <col min="4366" max="4366" width="28" style="1" customWidth="1"/>
    <col min="4367" max="4367" width="34.42578125" style="1" customWidth="1"/>
    <col min="4368" max="4368" width="27" style="1" customWidth="1"/>
    <col min="4369" max="4369" width="23.85546875" style="1" customWidth="1"/>
    <col min="4370" max="4370" width="24.7109375" style="1" customWidth="1"/>
    <col min="4371" max="4371" width="28.5703125" style="1" customWidth="1"/>
    <col min="4372" max="4372" width="27.140625" style="1" customWidth="1"/>
    <col min="4373" max="4373" width="29.5703125" style="1" customWidth="1"/>
    <col min="4374" max="4374" width="28.42578125" style="1" customWidth="1"/>
    <col min="4375" max="4375" width="30" style="1" customWidth="1"/>
    <col min="4376" max="4376" width="29.85546875" style="1" customWidth="1"/>
    <col min="4377" max="4377" width="30" style="1" customWidth="1"/>
    <col min="4378" max="4378" width="30.7109375" style="1" customWidth="1"/>
    <col min="4379" max="4379" width="30.140625" style="1" customWidth="1"/>
    <col min="4380" max="4380" width="34.28515625" style="1" customWidth="1"/>
    <col min="4381" max="4381" width="28.85546875" style="1" customWidth="1"/>
    <col min="4382" max="4382" width="27.28515625" style="1" customWidth="1"/>
    <col min="4383" max="4383" width="27.140625" style="1" customWidth="1"/>
    <col min="4384" max="4384" width="31.85546875" style="1" customWidth="1"/>
    <col min="4385" max="4385" width="26.5703125" style="1" customWidth="1"/>
    <col min="4386" max="4386" width="27.42578125" style="1" customWidth="1"/>
    <col min="4387" max="4387" width="32.28515625" style="1" customWidth="1"/>
    <col min="4388" max="4388" width="27.140625" style="1" customWidth="1"/>
    <col min="4389" max="4389" width="29.140625" style="1" customWidth="1"/>
    <col min="4390" max="4390" width="27.85546875" style="1" customWidth="1"/>
    <col min="4391" max="4391" width="30.140625" style="1" customWidth="1"/>
    <col min="4392" max="4392" width="31.85546875" style="1" customWidth="1"/>
    <col min="4393" max="4393" width="31" style="1" customWidth="1"/>
    <col min="4394" max="4398" width="30.28515625" style="1" customWidth="1"/>
    <col min="4399" max="4399" width="31.42578125" style="1" customWidth="1"/>
    <col min="4400" max="4400" width="32.140625" style="1" customWidth="1"/>
    <col min="4401" max="4401" width="35.28515625" style="1" customWidth="1"/>
    <col min="4402" max="4406" width="30.28515625" style="1" customWidth="1"/>
    <col min="4407" max="4407" width="29.28515625" style="1" customWidth="1"/>
    <col min="4408" max="4408" width="27.140625" style="1" customWidth="1"/>
    <col min="4409" max="4409" width="26.85546875" style="1" customWidth="1"/>
    <col min="4410" max="4410" width="27.42578125" style="1" customWidth="1"/>
    <col min="4411" max="4411" width="27.140625" style="1" customWidth="1"/>
    <col min="4412" max="4412" width="30.42578125" style="1" customWidth="1"/>
    <col min="4413" max="4414" width="27.7109375" style="1" customWidth="1"/>
    <col min="4415" max="4415" width="32.140625" style="1" customWidth="1"/>
    <col min="4416" max="4416" width="26.5703125" style="1" customWidth="1"/>
    <col min="4417" max="4451" width="15.28515625" style="1" customWidth="1"/>
    <col min="4452" max="4613" width="11.42578125" style="1"/>
    <col min="4614" max="4614" width="18.5703125" style="1" customWidth="1"/>
    <col min="4615" max="4615" width="19.28515625" style="1" customWidth="1"/>
    <col min="4616" max="4616" width="18.42578125" style="1" customWidth="1"/>
    <col min="4617" max="4617" width="34" style="1" customWidth="1"/>
    <col min="4618" max="4618" width="31.140625" style="1" customWidth="1"/>
    <col min="4619" max="4619" width="33.140625" style="1" customWidth="1"/>
    <col min="4620" max="4620" width="26.7109375" style="1" customWidth="1"/>
    <col min="4621" max="4621" width="24.7109375" style="1" customWidth="1"/>
    <col min="4622" max="4622" width="28" style="1" customWidth="1"/>
    <col min="4623" max="4623" width="34.42578125" style="1" customWidth="1"/>
    <col min="4624" max="4624" width="27" style="1" customWidth="1"/>
    <col min="4625" max="4625" width="23.85546875" style="1" customWidth="1"/>
    <col min="4626" max="4626" width="24.7109375" style="1" customWidth="1"/>
    <col min="4627" max="4627" width="28.5703125" style="1" customWidth="1"/>
    <col min="4628" max="4628" width="27.140625" style="1" customWidth="1"/>
    <col min="4629" max="4629" width="29.5703125" style="1" customWidth="1"/>
    <col min="4630" max="4630" width="28.42578125" style="1" customWidth="1"/>
    <col min="4631" max="4631" width="30" style="1" customWidth="1"/>
    <col min="4632" max="4632" width="29.85546875" style="1" customWidth="1"/>
    <col min="4633" max="4633" width="30" style="1" customWidth="1"/>
    <col min="4634" max="4634" width="30.7109375" style="1" customWidth="1"/>
    <col min="4635" max="4635" width="30.140625" style="1" customWidth="1"/>
    <col min="4636" max="4636" width="34.28515625" style="1" customWidth="1"/>
    <col min="4637" max="4637" width="28.85546875" style="1" customWidth="1"/>
    <col min="4638" max="4638" width="27.28515625" style="1" customWidth="1"/>
    <col min="4639" max="4639" width="27.140625" style="1" customWidth="1"/>
    <col min="4640" max="4640" width="31.85546875" style="1" customWidth="1"/>
    <col min="4641" max="4641" width="26.5703125" style="1" customWidth="1"/>
    <col min="4642" max="4642" width="27.42578125" style="1" customWidth="1"/>
    <col min="4643" max="4643" width="32.28515625" style="1" customWidth="1"/>
    <col min="4644" max="4644" width="27.140625" style="1" customWidth="1"/>
    <col min="4645" max="4645" width="29.140625" style="1" customWidth="1"/>
    <col min="4646" max="4646" width="27.85546875" style="1" customWidth="1"/>
    <col min="4647" max="4647" width="30.140625" style="1" customWidth="1"/>
    <col min="4648" max="4648" width="31.85546875" style="1" customWidth="1"/>
    <col min="4649" max="4649" width="31" style="1" customWidth="1"/>
    <col min="4650" max="4654" width="30.28515625" style="1" customWidth="1"/>
    <col min="4655" max="4655" width="31.42578125" style="1" customWidth="1"/>
    <col min="4656" max="4656" width="32.140625" style="1" customWidth="1"/>
    <col min="4657" max="4657" width="35.28515625" style="1" customWidth="1"/>
    <col min="4658" max="4662" width="30.28515625" style="1" customWidth="1"/>
    <col min="4663" max="4663" width="29.28515625" style="1" customWidth="1"/>
    <col min="4664" max="4664" width="27.140625" style="1" customWidth="1"/>
    <col min="4665" max="4665" width="26.85546875" style="1" customWidth="1"/>
    <col min="4666" max="4666" width="27.42578125" style="1" customWidth="1"/>
    <col min="4667" max="4667" width="27.140625" style="1" customWidth="1"/>
    <col min="4668" max="4668" width="30.42578125" style="1" customWidth="1"/>
    <col min="4669" max="4670" width="27.7109375" style="1" customWidth="1"/>
    <col min="4671" max="4671" width="32.140625" style="1" customWidth="1"/>
    <col min="4672" max="4672" width="26.5703125" style="1" customWidth="1"/>
    <col min="4673" max="4707" width="15.28515625" style="1" customWidth="1"/>
    <col min="4708" max="4869" width="11.42578125" style="1"/>
    <col min="4870" max="4870" width="18.5703125" style="1" customWidth="1"/>
    <col min="4871" max="4871" width="19.28515625" style="1" customWidth="1"/>
    <col min="4872" max="4872" width="18.42578125" style="1" customWidth="1"/>
    <col min="4873" max="4873" width="34" style="1" customWidth="1"/>
    <col min="4874" max="4874" width="31.140625" style="1" customWidth="1"/>
    <col min="4875" max="4875" width="33.140625" style="1" customWidth="1"/>
    <col min="4876" max="4876" width="26.7109375" style="1" customWidth="1"/>
    <col min="4877" max="4877" width="24.7109375" style="1" customWidth="1"/>
    <col min="4878" max="4878" width="28" style="1" customWidth="1"/>
    <col min="4879" max="4879" width="34.42578125" style="1" customWidth="1"/>
    <col min="4880" max="4880" width="27" style="1" customWidth="1"/>
    <col min="4881" max="4881" width="23.85546875" style="1" customWidth="1"/>
    <col min="4882" max="4882" width="24.7109375" style="1" customWidth="1"/>
    <col min="4883" max="4883" width="28.5703125" style="1" customWidth="1"/>
    <col min="4884" max="4884" width="27.140625" style="1" customWidth="1"/>
    <col min="4885" max="4885" width="29.5703125" style="1" customWidth="1"/>
    <col min="4886" max="4886" width="28.42578125" style="1" customWidth="1"/>
    <col min="4887" max="4887" width="30" style="1" customWidth="1"/>
    <col min="4888" max="4888" width="29.85546875" style="1" customWidth="1"/>
    <col min="4889" max="4889" width="30" style="1" customWidth="1"/>
    <col min="4890" max="4890" width="30.7109375" style="1" customWidth="1"/>
    <col min="4891" max="4891" width="30.140625" style="1" customWidth="1"/>
    <col min="4892" max="4892" width="34.28515625" style="1" customWidth="1"/>
    <col min="4893" max="4893" width="28.85546875" style="1" customWidth="1"/>
    <col min="4894" max="4894" width="27.28515625" style="1" customWidth="1"/>
    <col min="4895" max="4895" width="27.140625" style="1" customWidth="1"/>
    <col min="4896" max="4896" width="31.85546875" style="1" customWidth="1"/>
    <col min="4897" max="4897" width="26.5703125" style="1" customWidth="1"/>
    <col min="4898" max="4898" width="27.42578125" style="1" customWidth="1"/>
    <col min="4899" max="4899" width="32.28515625" style="1" customWidth="1"/>
    <col min="4900" max="4900" width="27.140625" style="1" customWidth="1"/>
    <col min="4901" max="4901" width="29.140625" style="1" customWidth="1"/>
    <col min="4902" max="4902" width="27.85546875" style="1" customWidth="1"/>
    <col min="4903" max="4903" width="30.140625" style="1" customWidth="1"/>
    <col min="4904" max="4904" width="31.85546875" style="1" customWidth="1"/>
    <col min="4905" max="4905" width="31" style="1" customWidth="1"/>
    <col min="4906" max="4910" width="30.28515625" style="1" customWidth="1"/>
    <col min="4911" max="4911" width="31.42578125" style="1" customWidth="1"/>
    <col min="4912" max="4912" width="32.140625" style="1" customWidth="1"/>
    <col min="4913" max="4913" width="35.28515625" style="1" customWidth="1"/>
    <col min="4914" max="4918" width="30.28515625" style="1" customWidth="1"/>
    <col min="4919" max="4919" width="29.28515625" style="1" customWidth="1"/>
    <col min="4920" max="4920" width="27.140625" style="1" customWidth="1"/>
    <col min="4921" max="4921" width="26.85546875" style="1" customWidth="1"/>
    <col min="4922" max="4922" width="27.42578125" style="1" customWidth="1"/>
    <col min="4923" max="4923" width="27.140625" style="1" customWidth="1"/>
    <col min="4924" max="4924" width="30.42578125" style="1" customWidth="1"/>
    <col min="4925" max="4926" width="27.7109375" style="1" customWidth="1"/>
    <col min="4927" max="4927" width="32.140625" style="1" customWidth="1"/>
    <col min="4928" max="4928" width="26.5703125" style="1" customWidth="1"/>
    <col min="4929" max="4963" width="15.28515625" style="1" customWidth="1"/>
    <col min="4964" max="5125" width="11.42578125" style="1"/>
    <col min="5126" max="5126" width="18.5703125" style="1" customWidth="1"/>
    <col min="5127" max="5127" width="19.28515625" style="1" customWidth="1"/>
    <col min="5128" max="5128" width="18.42578125" style="1" customWidth="1"/>
    <col min="5129" max="5129" width="34" style="1" customWidth="1"/>
    <col min="5130" max="5130" width="31.140625" style="1" customWidth="1"/>
    <col min="5131" max="5131" width="33.140625" style="1" customWidth="1"/>
    <col min="5132" max="5132" width="26.7109375" style="1" customWidth="1"/>
    <col min="5133" max="5133" width="24.7109375" style="1" customWidth="1"/>
    <col min="5134" max="5134" width="28" style="1" customWidth="1"/>
    <col min="5135" max="5135" width="34.42578125" style="1" customWidth="1"/>
    <col min="5136" max="5136" width="27" style="1" customWidth="1"/>
    <col min="5137" max="5137" width="23.85546875" style="1" customWidth="1"/>
    <col min="5138" max="5138" width="24.7109375" style="1" customWidth="1"/>
    <col min="5139" max="5139" width="28.5703125" style="1" customWidth="1"/>
    <col min="5140" max="5140" width="27.140625" style="1" customWidth="1"/>
    <col min="5141" max="5141" width="29.5703125" style="1" customWidth="1"/>
    <col min="5142" max="5142" width="28.42578125" style="1" customWidth="1"/>
    <col min="5143" max="5143" width="30" style="1" customWidth="1"/>
    <col min="5144" max="5144" width="29.85546875" style="1" customWidth="1"/>
    <col min="5145" max="5145" width="30" style="1" customWidth="1"/>
    <col min="5146" max="5146" width="30.7109375" style="1" customWidth="1"/>
    <col min="5147" max="5147" width="30.140625" style="1" customWidth="1"/>
    <col min="5148" max="5148" width="34.28515625" style="1" customWidth="1"/>
    <col min="5149" max="5149" width="28.85546875" style="1" customWidth="1"/>
    <col min="5150" max="5150" width="27.28515625" style="1" customWidth="1"/>
    <col min="5151" max="5151" width="27.140625" style="1" customWidth="1"/>
    <col min="5152" max="5152" width="31.85546875" style="1" customWidth="1"/>
    <col min="5153" max="5153" width="26.5703125" style="1" customWidth="1"/>
    <col min="5154" max="5154" width="27.42578125" style="1" customWidth="1"/>
    <col min="5155" max="5155" width="32.28515625" style="1" customWidth="1"/>
    <col min="5156" max="5156" width="27.140625" style="1" customWidth="1"/>
    <col min="5157" max="5157" width="29.140625" style="1" customWidth="1"/>
    <col min="5158" max="5158" width="27.85546875" style="1" customWidth="1"/>
    <col min="5159" max="5159" width="30.140625" style="1" customWidth="1"/>
    <col min="5160" max="5160" width="31.85546875" style="1" customWidth="1"/>
    <col min="5161" max="5161" width="31" style="1" customWidth="1"/>
    <col min="5162" max="5166" width="30.28515625" style="1" customWidth="1"/>
    <col min="5167" max="5167" width="31.42578125" style="1" customWidth="1"/>
    <col min="5168" max="5168" width="32.140625" style="1" customWidth="1"/>
    <col min="5169" max="5169" width="35.28515625" style="1" customWidth="1"/>
    <col min="5170" max="5174" width="30.28515625" style="1" customWidth="1"/>
    <col min="5175" max="5175" width="29.28515625" style="1" customWidth="1"/>
    <col min="5176" max="5176" width="27.140625" style="1" customWidth="1"/>
    <col min="5177" max="5177" width="26.85546875" style="1" customWidth="1"/>
    <col min="5178" max="5178" width="27.42578125" style="1" customWidth="1"/>
    <col min="5179" max="5179" width="27.140625" style="1" customWidth="1"/>
    <col min="5180" max="5180" width="30.42578125" style="1" customWidth="1"/>
    <col min="5181" max="5182" width="27.7109375" style="1" customWidth="1"/>
    <col min="5183" max="5183" width="32.140625" style="1" customWidth="1"/>
    <col min="5184" max="5184" width="26.5703125" style="1" customWidth="1"/>
    <col min="5185" max="5219" width="15.28515625" style="1" customWidth="1"/>
    <col min="5220" max="5381" width="11.42578125" style="1"/>
    <col min="5382" max="5382" width="18.5703125" style="1" customWidth="1"/>
    <col min="5383" max="5383" width="19.28515625" style="1" customWidth="1"/>
    <col min="5384" max="5384" width="18.42578125" style="1" customWidth="1"/>
    <col min="5385" max="5385" width="34" style="1" customWidth="1"/>
    <col min="5386" max="5386" width="31.140625" style="1" customWidth="1"/>
    <col min="5387" max="5387" width="33.140625" style="1" customWidth="1"/>
    <col min="5388" max="5388" width="26.7109375" style="1" customWidth="1"/>
    <col min="5389" max="5389" width="24.7109375" style="1" customWidth="1"/>
    <col min="5390" max="5390" width="28" style="1" customWidth="1"/>
    <col min="5391" max="5391" width="34.42578125" style="1" customWidth="1"/>
    <col min="5392" max="5392" width="27" style="1" customWidth="1"/>
    <col min="5393" max="5393" width="23.85546875" style="1" customWidth="1"/>
    <col min="5394" max="5394" width="24.7109375" style="1" customWidth="1"/>
    <col min="5395" max="5395" width="28.5703125" style="1" customWidth="1"/>
    <col min="5396" max="5396" width="27.140625" style="1" customWidth="1"/>
    <col min="5397" max="5397" width="29.5703125" style="1" customWidth="1"/>
    <col min="5398" max="5398" width="28.42578125" style="1" customWidth="1"/>
    <col min="5399" max="5399" width="30" style="1" customWidth="1"/>
    <col min="5400" max="5400" width="29.85546875" style="1" customWidth="1"/>
    <col min="5401" max="5401" width="30" style="1" customWidth="1"/>
    <col min="5402" max="5402" width="30.7109375" style="1" customWidth="1"/>
    <col min="5403" max="5403" width="30.140625" style="1" customWidth="1"/>
    <col min="5404" max="5404" width="34.28515625" style="1" customWidth="1"/>
    <col min="5405" max="5405" width="28.85546875" style="1" customWidth="1"/>
    <col min="5406" max="5406" width="27.28515625" style="1" customWidth="1"/>
    <col min="5407" max="5407" width="27.140625" style="1" customWidth="1"/>
    <col min="5408" max="5408" width="31.85546875" style="1" customWidth="1"/>
    <col min="5409" max="5409" width="26.5703125" style="1" customWidth="1"/>
    <col min="5410" max="5410" width="27.42578125" style="1" customWidth="1"/>
    <col min="5411" max="5411" width="32.28515625" style="1" customWidth="1"/>
    <col min="5412" max="5412" width="27.140625" style="1" customWidth="1"/>
    <col min="5413" max="5413" width="29.140625" style="1" customWidth="1"/>
    <col min="5414" max="5414" width="27.85546875" style="1" customWidth="1"/>
    <col min="5415" max="5415" width="30.140625" style="1" customWidth="1"/>
    <col min="5416" max="5416" width="31.85546875" style="1" customWidth="1"/>
    <col min="5417" max="5417" width="31" style="1" customWidth="1"/>
    <col min="5418" max="5422" width="30.28515625" style="1" customWidth="1"/>
    <col min="5423" max="5423" width="31.42578125" style="1" customWidth="1"/>
    <col min="5424" max="5424" width="32.140625" style="1" customWidth="1"/>
    <col min="5425" max="5425" width="35.28515625" style="1" customWidth="1"/>
    <col min="5426" max="5430" width="30.28515625" style="1" customWidth="1"/>
    <col min="5431" max="5431" width="29.28515625" style="1" customWidth="1"/>
    <col min="5432" max="5432" width="27.140625" style="1" customWidth="1"/>
    <col min="5433" max="5433" width="26.85546875" style="1" customWidth="1"/>
    <col min="5434" max="5434" width="27.42578125" style="1" customWidth="1"/>
    <col min="5435" max="5435" width="27.140625" style="1" customWidth="1"/>
    <col min="5436" max="5436" width="30.42578125" style="1" customWidth="1"/>
    <col min="5437" max="5438" width="27.7109375" style="1" customWidth="1"/>
    <col min="5439" max="5439" width="32.140625" style="1" customWidth="1"/>
    <col min="5440" max="5440" width="26.5703125" style="1" customWidth="1"/>
    <col min="5441" max="5475" width="15.28515625" style="1" customWidth="1"/>
    <col min="5476" max="5637" width="11.42578125" style="1"/>
    <col min="5638" max="5638" width="18.5703125" style="1" customWidth="1"/>
    <col min="5639" max="5639" width="19.28515625" style="1" customWidth="1"/>
    <col min="5640" max="5640" width="18.42578125" style="1" customWidth="1"/>
    <col min="5641" max="5641" width="34" style="1" customWidth="1"/>
    <col min="5642" max="5642" width="31.140625" style="1" customWidth="1"/>
    <col min="5643" max="5643" width="33.140625" style="1" customWidth="1"/>
    <col min="5644" max="5644" width="26.7109375" style="1" customWidth="1"/>
    <col min="5645" max="5645" width="24.7109375" style="1" customWidth="1"/>
    <col min="5646" max="5646" width="28" style="1" customWidth="1"/>
    <col min="5647" max="5647" width="34.42578125" style="1" customWidth="1"/>
    <col min="5648" max="5648" width="27" style="1" customWidth="1"/>
    <col min="5649" max="5649" width="23.85546875" style="1" customWidth="1"/>
    <col min="5650" max="5650" width="24.7109375" style="1" customWidth="1"/>
    <col min="5651" max="5651" width="28.5703125" style="1" customWidth="1"/>
    <col min="5652" max="5652" width="27.140625" style="1" customWidth="1"/>
    <col min="5653" max="5653" width="29.5703125" style="1" customWidth="1"/>
    <col min="5654" max="5654" width="28.42578125" style="1" customWidth="1"/>
    <col min="5655" max="5655" width="30" style="1" customWidth="1"/>
    <col min="5656" max="5656" width="29.85546875" style="1" customWidth="1"/>
    <col min="5657" max="5657" width="30" style="1" customWidth="1"/>
    <col min="5658" max="5658" width="30.7109375" style="1" customWidth="1"/>
    <col min="5659" max="5659" width="30.140625" style="1" customWidth="1"/>
    <col min="5660" max="5660" width="34.28515625" style="1" customWidth="1"/>
    <col min="5661" max="5661" width="28.85546875" style="1" customWidth="1"/>
    <col min="5662" max="5662" width="27.28515625" style="1" customWidth="1"/>
    <col min="5663" max="5663" width="27.140625" style="1" customWidth="1"/>
    <col min="5664" max="5664" width="31.85546875" style="1" customWidth="1"/>
    <col min="5665" max="5665" width="26.5703125" style="1" customWidth="1"/>
    <col min="5666" max="5666" width="27.42578125" style="1" customWidth="1"/>
    <col min="5667" max="5667" width="32.28515625" style="1" customWidth="1"/>
    <col min="5668" max="5668" width="27.140625" style="1" customWidth="1"/>
    <col min="5669" max="5669" width="29.140625" style="1" customWidth="1"/>
    <col min="5670" max="5670" width="27.85546875" style="1" customWidth="1"/>
    <col min="5671" max="5671" width="30.140625" style="1" customWidth="1"/>
    <col min="5672" max="5672" width="31.85546875" style="1" customWidth="1"/>
    <col min="5673" max="5673" width="31" style="1" customWidth="1"/>
    <col min="5674" max="5678" width="30.28515625" style="1" customWidth="1"/>
    <col min="5679" max="5679" width="31.42578125" style="1" customWidth="1"/>
    <col min="5680" max="5680" width="32.140625" style="1" customWidth="1"/>
    <col min="5681" max="5681" width="35.28515625" style="1" customWidth="1"/>
    <col min="5682" max="5686" width="30.28515625" style="1" customWidth="1"/>
    <col min="5687" max="5687" width="29.28515625" style="1" customWidth="1"/>
    <col min="5688" max="5688" width="27.140625" style="1" customWidth="1"/>
    <col min="5689" max="5689" width="26.85546875" style="1" customWidth="1"/>
    <col min="5690" max="5690" width="27.42578125" style="1" customWidth="1"/>
    <col min="5691" max="5691" width="27.140625" style="1" customWidth="1"/>
    <col min="5692" max="5692" width="30.42578125" style="1" customWidth="1"/>
    <col min="5693" max="5694" width="27.7109375" style="1" customWidth="1"/>
    <col min="5695" max="5695" width="32.140625" style="1" customWidth="1"/>
    <col min="5696" max="5696" width="26.5703125" style="1" customWidth="1"/>
    <col min="5697" max="5731" width="15.28515625" style="1" customWidth="1"/>
    <col min="5732" max="5893" width="11.42578125" style="1"/>
    <col min="5894" max="5894" width="18.5703125" style="1" customWidth="1"/>
    <col min="5895" max="5895" width="19.28515625" style="1" customWidth="1"/>
    <col min="5896" max="5896" width="18.42578125" style="1" customWidth="1"/>
    <col min="5897" max="5897" width="34" style="1" customWidth="1"/>
    <col min="5898" max="5898" width="31.140625" style="1" customWidth="1"/>
    <col min="5899" max="5899" width="33.140625" style="1" customWidth="1"/>
    <col min="5900" max="5900" width="26.7109375" style="1" customWidth="1"/>
    <col min="5901" max="5901" width="24.7109375" style="1" customWidth="1"/>
    <col min="5902" max="5902" width="28" style="1" customWidth="1"/>
    <col min="5903" max="5903" width="34.42578125" style="1" customWidth="1"/>
    <col min="5904" max="5904" width="27" style="1" customWidth="1"/>
    <col min="5905" max="5905" width="23.85546875" style="1" customWidth="1"/>
    <col min="5906" max="5906" width="24.7109375" style="1" customWidth="1"/>
    <col min="5907" max="5907" width="28.5703125" style="1" customWidth="1"/>
    <col min="5908" max="5908" width="27.140625" style="1" customWidth="1"/>
    <col min="5909" max="5909" width="29.5703125" style="1" customWidth="1"/>
    <col min="5910" max="5910" width="28.42578125" style="1" customWidth="1"/>
    <col min="5911" max="5911" width="30" style="1" customWidth="1"/>
    <col min="5912" max="5912" width="29.85546875" style="1" customWidth="1"/>
    <col min="5913" max="5913" width="30" style="1" customWidth="1"/>
    <col min="5914" max="5914" width="30.7109375" style="1" customWidth="1"/>
    <col min="5915" max="5915" width="30.140625" style="1" customWidth="1"/>
    <col min="5916" max="5916" width="34.28515625" style="1" customWidth="1"/>
    <col min="5917" max="5917" width="28.85546875" style="1" customWidth="1"/>
    <col min="5918" max="5918" width="27.28515625" style="1" customWidth="1"/>
    <col min="5919" max="5919" width="27.140625" style="1" customWidth="1"/>
    <col min="5920" max="5920" width="31.85546875" style="1" customWidth="1"/>
    <col min="5921" max="5921" width="26.5703125" style="1" customWidth="1"/>
    <col min="5922" max="5922" width="27.42578125" style="1" customWidth="1"/>
    <col min="5923" max="5923" width="32.28515625" style="1" customWidth="1"/>
    <col min="5924" max="5924" width="27.140625" style="1" customWidth="1"/>
    <col min="5925" max="5925" width="29.140625" style="1" customWidth="1"/>
    <col min="5926" max="5926" width="27.85546875" style="1" customWidth="1"/>
    <col min="5927" max="5927" width="30.140625" style="1" customWidth="1"/>
    <col min="5928" max="5928" width="31.85546875" style="1" customWidth="1"/>
    <col min="5929" max="5929" width="31" style="1" customWidth="1"/>
    <col min="5930" max="5934" width="30.28515625" style="1" customWidth="1"/>
    <col min="5935" max="5935" width="31.42578125" style="1" customWidth="1"/>
    <col min="5936" max="5936" width="32.140625" style="1" customWidth="1"/>
    <col min="5937" max="5937" width="35.28515625" style="1" customWidth="1"/>
    <col min="5938" max="5942" width="30.28515625" style="1" customWidth="1"/>
    <col min="5943" max="5943" width="29.28515625" style="1" customWidth="1"/>
    <col min="5944" max="5944" width="27.140625" style="1" customWidth="1"/>
    <col min="5945" max="5945" width="26.85546875" style="1" customWidth="1"/>
    <col min="5946" max="5946" width="27.42578125" style="1" customWidth="1"/>
    <col min="5947" max="5947" width="27.140625" style="1" customWidth="1"/>
    <col min="5948" max="5948" width="30.42578125" style="1" customWidth="1"/>
    <col min="5949" max="5950" width="27.7109375" style="1" customWidth="1"/>
    <col min="5951" max="5951" width="32.140625" style="1" customWidth="1"/>
    <col min="5952" max="5952" width="26.5703125" style="1" customWidth="1"/>
    <col min="5953" max="5987" width="15.28515625" style="1" customWidth="1"/>
    <col min="5988" max="6149" width="11.42578125" style="1"/>
    <col min="6150" max="6150" width="18.5703125" style="1" customWidth="1"/>
    <col min="6151" max="6151" width="19.28515625" style="1" customWidth="1"/>
    <col min="6152" max="6152" width="18.42578125" style="1" customWidth="1"/>
    <col min="6153" max="6153" width="34" style="1" customWidth="1"/>
    <col min="6154" max="6154" width="31.140625" style="1" customWidth="1"/>
    <col min="6155" max="6155" width="33.140625" style="1" customWidth="1"/>
    <col min="6156" max="6156" width="26.7109375" style="1" customWidth="1"/>
    <col min="6157" max="6157" width="24.7109375" style="1" customWidth="1"/>
    <col min="6158" max="6158" width="28" style="1" customWidth="1"/>
    <col min="6159" max="6159" width="34.42578125" style="1" customWidth="1"/>
    <col min="6160" max="6160" width="27" style="1" customWidth="1"/>
    <col min="6161" max="6161" width="23.85546875" style="1" customWidth="1"/>
    <col min="6162" max="6162" width="24.7109375" style="1" customWidth="1"/>
    <col min="6163" max="6163" width="28.5703125" style="1" customWidth="1"/>
    <col min="6164" max="6164" width="27.140625" style="1" customWidth="1"/>
    <col min="6165" max="6165" width="29.5703125" style="1" customWidth="1"/>
    <col min="6166" max="6166" width="28.42578125" style="1" customWidth="1"/>
    <col min="6167" max="6167" width="30" style="1" customWidth="1"/>
    <col min="6168" max="6168" width="29.85546875" style="1" customWidth="1"/>
    <col min="6169" max="6169" width="30" style="1" customWidth="1"/>
    <col min="6170" max="6170" width="30.7109375" style="1" customWidth="1"/>
    <col min="6171" max="6171" width="30.140625" style="1" customWidth="1"/>
    <col min="6172" max="6172" width="34.28515625" style="1" customWidth="1"/>
    <col min="6173" max="6173" width="28.85546875" style="1" customWidth="1"/>
    <col min="6174" max="6174" width="27.28515625" style="1" customWidth="1"/>
    <col min="6175" max="6175" width="27.140625" style="1" customWidth="1"/>
    <col min="6176" max="6176" width="31.85546875" style="1" customWidth="1"/>
    <col min="6177" max="6177" width="26.5703125" style="1" customWidth="1"/>
    <col min="6178" max="6178" width="27.42578125" style="1" customWidth="1"/>
    <col min="6179" max="6179" width="32.28515625" style="1" customWidth="1"/>
    <col min="6180" max="6180" width="27.140625" style="1" customWidth="1"/>
    <col min="6181" max="6181" width="29.140625" style="1" customWidth="1"/>
    <col min="6182" max="6182" width="27.85546875" style="1" customWidth="1"/>
    <col min="6183" max="6183" width="30.140625" style="1" customWidth="1"/>
    <col min="6184" max="6184" width="31.85546875" style="1" customWidth="1"/>
    <col min="6185" max="6185" width="31" style="1" customWidth="1"/>
    <col min="6186" max="6190" width="30.28515625" style="1" customWidth="1"/>
    <col min="6191" max="6191" width="31.42578125" style="1" customWidth="1"/>
    <col min="6192" max="6192" width="32.140625" style="1" customWidth="1"/>
    <col min="6193" max="6193" width="35.28515625" style="1" customWidth="1"/>
    <col min="6194" max="6198" width="30.28515625" style="1" customWidth="1"/>
    <col min="6199" max="6199" width="29.28515625" style="1" customWidth="1"/>
    <col min="6200" max="6200" width="27.140625" style="1" customWidth="1"/>
    <col min="6201" max="6201" width="26.85546875" style="1" customWidth="1"/>
    <col min="6202" max="6202" width="27.42578125" style="1" customWidth="1"/>
    <col min="6203" max="6203" width="27.140625" style="1" customWidth="1"/>
    <col min="6204" max="6204" width="30.42578125" style="1" customWidth="1"/>
    <col min="6205" max="6206" width="27.7109375" style="1" customWidth="1"/>
    <col min="6207" max="6207" width="32.140625" style="1" customWidth="1"/>
    <col min="6208" max="6208" width="26.5703125" style="1" customWidth="1"/>
    <col min="6209" max="6243" width="15.28515625" style="1" customWidth="1"/>
    <col min="6244" max="6405" width="11.42578125" style="1"/>
    <col min="6406" max="6406" width="18.5703125" style="1" customWidth="1"/>
    <col min="6407" max="6407" width="19.28515625" style="1" customWidth="1"/>
    <col min="6408" max="6408" width="18.42578125" style="1" customWidth="1"/>
    <col min="6409" max="6409" width="34" style="1" customWidth="1"/>
    <col min="6410" max="6410" width="31.140625" style="1" customWidth="1"/>
    <col min="6411" max="6411" width="33.140625" style="1" customWidth="1"/>
    <col min="6412" max="6412" width="26.7109375" style="1" customWidth="1"/>
    <col min="6413" max="6413" width="24.7109375" style="1" customWidth="1"/>
    <col min="6414" max="6414" width="28" style="1" customWidth="1"/>
    <col min="6415" max="6415" width="34.42578125" style="1" customWidth="1"/>
    <col min="6416" max="6416" width="27" style="1" customWidth="1"/>
    <col min="6417" max="6417" width="23.85546875" style="1" customWidth="1"/>
    <col min="6418" max="6418" width="24.7109375" style="1" customWidth="1"/>
    <col min="6419" max="6419" width="28.5703125" style="1" customWidth="1"/>
    <col min="6420" max="6420" width="27.140625" style="1" customWidth="1"/>
    <col min="6421" max="6421" width="29.5703125" style="1" customWidth="1"/>
    <col min="6422" max="6422" width="28.42578125" style="1" customWidth="1"/>
    <col min="6423" max="6423" width="30" style="1" customWidth="1"/>
    <col min="6424" max="6424" width="29.85546875" style="1" customWidth="1"/>
    <col min="6425" max="6425" width="30" style="1" customWidth="1"/>
    <col min="6426" max="6426" width="30.7109375" style="1" customWidth="1"/>
    <col min="6427" max="6427" width="30.140625" style="1" customWidth="1"/>
    <col min="6428" max="6428" width="34.28515625" style="1" customWidth="1"/>
    <col min="6429" max="6429" width="28.85546875" style="1" customWidth="1"/>
    <col min="6430" max="6430" width="27.28515625" style="1" customWidth="1"/>
    <col min="6431" max="6431" width="27.140625" style="1" customWidth="1"/>
    <col min="6432" max="6432" width="31.85546875" style="1" customWidth="1"/>
    <col min="6433" max="6433" width="26.5703125" style="1" customWidth="1"/>
    <col min="6434" max="6434" width="27.42578125" style="1" customWidth="1"/>
    <col min="6435" max="6435" width="32.28515625" style="1" customWidth="1"/>
    <col min="6436" max="6436" width="27.140625" style="1" customWidth="1"/>
    <col min="6437" max="6437" width="29.140625" style="1" customWidth="1"/>
    <col min="6438" max="6438" width="27.85546875" style="1" customWidth="1"/>
    <col min="6439" max="6439" width="30.140625" style="1" customWidth="1"/>
    <col min="6440" max="6440" width="31.85546875" style="1" customWidth="1"/>
    <col min="6441" max="6441" width="31" style="1" customWidth="1"/>
    <col min="6442" max="6446" width="30.28515625" style="1" customWidth="1"/>
    <col min="6447" max="6447" width="31.42578125" style="1" customWidth="1"/>
    <col min="6448" max="6448" width="32.140625" style="1" customWidth="1"/>
    <col min="6449" max="6449" width="35.28515625" style="1" customWidth="1"/>
    <col min="6450" max="6454" width="30.28515625" style="1" customWidth="1"/>
    <col min="6455" max="6455" width="29.28515625" style="1" customWidth="1"/>
    <col min="6456" max="6456" width="27.140625" style="1" customWidth="1"/>
    <col min="6457" max="6457" width="26.85546875" style="1" customWidth="1"/>
    <col min="6458" max="6458" width="27.42578125" style="1" customWidth="1"/>
    <col min="6459" max="6459" width="27.140625" style="1" customWidth="1"/>
    <col min="6460" max="6460" width="30.42578125" style="1" customWidth="1"/>
    <col min="6461" max="6462" width="27.7109375" style="1" customWidth="1"/>
    <col min="6463" max="6463" width="32.140625" style="1" customWidth="1"/>
    <col min="6464" max="6464" width="26.5703125" style="1" customWidth="1"/>
    <col min="6465" max="6499" width="15.28515625" style="1" customWidth="1"/>
    <col min="6500" max="6661" width="11.42578125" style="1"/>
    <col min="6662" max="6662" width="18.5703125" style="1" customWidth="1"/>
    <col min="6663" max="6663" width="19.28515625" style="1" customWidth="1"/>
    <col min="6664" max="6664" width="18.42578125" style="1" customWidth="1"/>
    <col min="6665" max="6665" width="34" style="1" customWidth="1"/>
    <col min="6666" max="6666" width="31.140625" style="1" customWidth="1"/>
    <col min="6667" max="6667" width="33.140625" style="1" customWidth="1"/>
    <col min="6668" max="6668" width="26.7109375" style="1" customWidth="1"/>
    <col min="6669" max="6669" width="24.7109375" style="1" customWidth="1"/>
    <col min="6670" max="6670" width="28" style="1" customWidth="1"/>
    <col min="6671" max="6671" width="34.42578125" style="1" customWidth="1"/>
    <col min="6672" max="6672" width="27" style="1" customWidth="1"/>
    <col min="6673" max="6673" width="23.85546875" style="1" customWidth="1"/>
    <col min="6674" max="6674" width="24.7109375" style="1" customWidth="1"/>
    <col min="6675" max="6675" width="28.5703125" style="1" customWidth="1"/>
    <col min="6676" max="6676" width="27.140625" style="1" customWidth="1"/>
    <col min="6677" max="6677" width="29.5703125" style="1" customWidth="1"/>
    <col min="6678" max="6678" width="28.42578125" style="1" customWidth="1"/>
    <col min="6679" max="6679" width="30" style="1" customWidth="1"/>
    <col min="6680" max="6680" width="29.85546875" style="1" customWidth="1"/>
    <col min="6681" max="6681" width="30" style="1" customWidth="1"/>
    <col min="6682" max="6682" width="30.7109375" style="1" customWidth="1"/>
    <col min="6683" max="6683" width="30.140625" style="1" customWidth="1"/>
    <col min="6684" max="6684" width="34.28515625" style="1" customWidth="1"/>
    <col min="6685" max="6685" width="28.85546875" style="1" customWidth="1"/>
    <col min="6686" max="6686" width="27.28515625" style="1" customWidth="1"/>
    <col min="6687" max="6687" width="27.140625" style="1" customWidth="1"/>
    <col min="6688" max="6688" width="31.85546875" style="1" customWidth="1"/>
    <col min="6689" max="6689" width="26.5703125" style="1" customWidth="1"/>
    <col min="6690" max="6690" width="27.42578125" style="1" customWidth="1"/>
    <col min="6691" max="6691" width="32.28515625" style="1" customWidth="1"/>
    <col min="6692" max="6692" width="27.140625" style="1" customWidth="1"/>
    <col min="6693" max="6693" width="29.140625" style="1" customWidth="1"/>
    <col min="6694" max="6694" width="27.85546875" style="1" customWidth="1"/>
    <col min="6695" max="6695" width="30.140625" style="1" customWidth="1"/>
    <col min="6696" max="6696" width="31.85546875" style="1" customWidth="1"/>
    <col min="6697" max="6697" width="31" style="1" customWidth="1"/>
    <col min="6698" max="6702" width="30.28515625" style="1" customWidth="1"/>
    <col min="6703" max="6703" width="31.42578125" style="1" customWidth="1"/>
    <col min="6704" max="6704" width="32.140625" style="1" customWidth="1"/>
    <col min="6705" max="6705" width="35.28515625" style="1" customWidth="1"/>
    <col min="6706" max="6710" width="30.28515625" style="1" customWidth="1"/>
    <col min="6711" max="6711" width="29.28515625" style="1" customWidth="1"/>
    <col min="6712" max="6712" width="27.140625" style="1" customWidth="1"/>
    <col min="6713" max="6713" width="26.85546875" style="1" customWidth="1"/>
    <col min="6714" max="6714" width="27.42578125" style="1" customWidth="1"/>
    <col min="6715" max="6715" width="27.140625" style="1" customWidth="1"/>
    <col min="6716" max="6716" width="30.42578125" style="1" customWidth="1"/>
    <col min="6717" max="6718" width="27.7109375" style="1" customWidth="1"/>
    <col min="6719" max="6719" width="32.140625" style="1" customWidth="1"/>
    <col min="6720" max="6720" width="26.5703125" style="1" customWidth="1"/>
    <col min="6721" max="6755" width="15.28515625" style="1" customWidth="1"/>
    <col min="6756" max="6917" width="11.42578125" style="1"/>
    <col min="6918" max="6918" width="18.5703125" style="1" customWidth="1"/>
    <col min="6919" max="6919" width="19.28515625" style="1" customWidth="1"/>
    <col min="6920" max="6920" width="18.42578125" style="1" customWidth="1"/>
    <col min="6921" max="6921" width="34" style="1" customWidth="1"/>
    <col min="6922" max="6922" width="31.140625" style="1" customWidth="1"/>
    <col min="6923" max="6923" width="33.140625" style="1" customWidth="1"/>
    <col min="6924" max="6924" width="26.7109375" style="1" customWidth="1"/>
    <col min="6925" max="6925" width="24.7109375" style="1" customWidth="1"/>
    <col min="6926" max="6926" width="28" style="1" customWidth="1"/>
    <col min="6927" max="6927" width="34.42578125" style="1" customWidth="1"/>
    <col min="6928" max="6928" width="27" style="1" customWidth="1"/>
    <col min="6929" max="6929" width="23.85546875" style="1" customWidth="1"/>
    <col min="6930" max="6930" width="24.7109375" style="1" customWidth="1"/>
    <col min="6931" max="6931" width="28.5703125" style="1" customWidth="1"/>
    <col min="6932" max="6932" width="27.140625" style="1" customWidth="1"/>
    <col min="6933" max="6933" width="29.5703125" style="1" customWidth="1"/>
    <col min="6934" max="6934" width="28.42578125" style="1" customWidth="1"/>
    <col min="6935" max="6935" width="30" style="1" customWidth="1"/>
    <col min="6936" max="6936" width="29.85546875" style="1" customWidth="1"/>
    <col min="6937" max="6937" width="30" style="1" customWidth="1"/>
    <col min="6938" max="6938" width="30.7109375" style="1" customWidth="1"/>
    <col min="6939" max="6939" width="30.140625" style="1" customWidth="1"/>
    <col min="6940" max="6940" width="34.28515625" style="1" customWidth="1"/>
    <col min="6941" max="6941" width="28.85546875" style="1" customWidth="1"/>
    <col min="6942" max="6942" width="27.28515625" style="1" customWidth="1"/>
    <col min="6943" max="6943" width="27.140625" style="1" customWidth="1"/>
    <col min="6944" max="6944" width="31.85546875" style="1" customWidth="1"/>
    <col min="6945" max="6945" width="26.5703125" style="1" customWidth="1"/>
    <col min="6946" max="6946" width="27.42578125" style="1" customWidth="1"/>
    <col min="6947" max="6947" width="32.28515625" style="1" customWidth="1"/>
    <col min="6948" max="6948" width="27.140625" style="1" customWidth="1"/>
    <col min="6949" max="6949" width="29.140625" style="1" customWidth="1"/>
    <col min="6950" max="6950" width="27.85546875" style="1" customWidth="1"/>
    <col min="6951" max="6951" width="30.140625" style="1" customWidth="1"/>
    <col min="6952" max="6952" width="31.85546875" style="1" customWidth="1"/>
    <col min="6953" max="6953" width="31" style="1" customWidth="1"/>
    <col min="6954" max="6958" width="30.28515625" style="1" customWidth="1"/>
    <col min="6959" max="6959" width="31.42578125" style="1" customWidth="1"/>
    <col min="6960" max="6960" width="32.140625" style="1" customWidth="1"/>
    <col min="6961" max="6961" width="35.28515625" style="1" customWidth="1"/>
    <col min="6962" max="6966" width="30.28515625" style="1" customWidth="1"/>
    <col min="6967" max="6967" width="29.28515625" style="1" customWidth="1"/>
    <col min="6968" max="6968" width="27.140625" style="1" customWidth="1"/>
    <col min="6969" max="6969" width="26.85546875" style="1" customWidth="1"/>
    <col min="6970" max="6970" width="27.42578125" style="1" customWidth="1"/>
    <col min="6971" max="6971" width="27.140625" style="1" customWidth="1"/>
    <col min="6972" max="6972" width="30.42578125" style="1" customWidth="1"/>
    <col min="6973" max="6974" width="27.7109375" style="1" customWidth="1"/>
    <col min="6975" max="6975" width="32.140625" style="1" customWidth="1"/>
    <col min="6976" max="6976" width="26.5703125" style="1" customWidth="1"/>
    <col min="6977" max="7011" width="15.28515625" style="1" customWidth="1"/>
    <col min="7012" max="7173" width="11.42578125" style="1"/>
    <col min="7174" max="7174" width="18.5703125" style="1" customWidth="1"/>
    <col min="7175" max="7175" width="19.28515625" style="1" customWidth="1"/>
    <col min="7176" max="7176" width="18.42578125" style="1" customWidth="1"/>
    <col min="7177" max="7177" width="34" style="1" customWidth="1"/>
    <col min="7178" max="7178" width="31.140625" style="1" customWidth="1"/>
    <col min="7179" max="7179" width="33.140625" style="1" customWidth="1"/>
    <col min="7180" max="7180" width="26.7109375" style="1" customWidth="1"/>
    <col min="7181" max="7181" width="24.7109375" style="1" customWidth="1"/>
    <col min="7182" max="7182" width="28" style="1" customWidth="1"/>
    <col min="7183" max="7183" width="34.42578125" style="1" customWidth="1"/>
    <col min="7184" max="7184" width="27" style="1" customWidth="1"/>
    <col min="7185" max="7185" width="23.85546875" style="1" customWidth="1"/>
    <col min="7186" max="7186" width="24.7109375" style="1" customWidth="1"/>
    <col min="7187" max="7187" width="28.5703125" style="1" customWidth="1"/>
    <col min="7188" max="7188" width="27.140625" style="1" customWidth="1"/>
    <col min="7189" max="7189" width="29.5703125" style="1" customWidth="1"/>
    <col min="7190" max="7190" width="28.42578125" style="1" customWidth="1"/>
    <col min="7191" max="7191" width="30" style="1" customWidth="1"/>
    <col min="7192" max="7192" width="29.85546875" style="1" customWidth="1"/>
    <col min="7193" max="7193" width="30" style="1" customWidth="1"/>
    <col min="7194" max="7194" width="30.7109375" style="1" customWidth="1"/>
    <col min="7195" max="7195" width="30.140625" style="1" customWidth="1"/>
    <col min="7196" max="7196" width="34.28515625" style="1" customWidth="1"/>
    <col min="7197" max="7197" width="28.85546875" style="1" customWidth="1"/>
    <col min="7198" max="7198" width="27.28515625" style="1" customWidth="1"/>
    <col min="7199" max="7199" width="27.140625" style="1" customWidth="1"/>
    <col min="7200" max="7200" width="31.85546875" style="1" customWidth="1"/>
    <col min="7201" max="7201" width="26.5703125" style="1" customWidth="1"/>
    <col min="7202" max="7202" width="27.42578125" style="1" customWidth="1"/>
    <col min="7203" max="7203" width="32.28515625" style="1" customWidth="1"/>
    <col min="7204" max="7204" width="27.140625" style="1" customWidth="1"/>
    <col min="7205" max="7205" width="29.140625" style="1" customWidth="1"/>
    <col min="7206" max="7206" width="27.85546875" style="1" customWidth="1"/>
    <col min="7207" max="7207" width="30.140625" style="1" customWidth="1"/>
    <col min="7208" max="7208" width="31.85546875" style="1" customWidth="1"/>
    <col min="7209" max="7209" width="31" style="1" customWidth="1"/>
    <col min="7210" max="7214" width="30.28515625" style="1" customWidth="1"/>
    <col min="7215" max="7215" width="31.42578125" style="1" customWidth="1"/>
    <col min="7216" max="7216" width="32.140625" style="1" customWidth="1"/>
    <col min="7217" max="7217" width="35.28515625" style="1" customWidth="1"/>
    <col min="7218" max="7222" width="30.28515625" style="1" customWidth="1"/>
    <col min="7223" max="7223" width="29.28515625" style="1" customWidth="1"/>
    <col min="7224" max="7224" width="27.140625" style="1" customWidth="1"/>
    <col min="7225" max="7225" width="26.85546875" style="1" customWidth="1"/>
    <col min="7226" max="7226" width="27.42578125" style="1" customWidth="1"/>
    <col min="7227" max="7227" width="27.140625" style="1" customWidth="1"/>
    <col min="7228" max="7228" width="30.42578125" style="1" customWidth="1"/>
    <col min="7229" max="7230" width="27.7109375" style="1" customWidth="1"/>
    <col min="7231" max="7231" width="32.140625" style="1" customWidth="1"/>
    <col min="7232" max="7232" width="26.5703125" style="1" customWidth="1"/>
    <col min="7233" max="7267" width="15.28515625" style="1" customWidth="1"/>
    <col min="7268" max="7429" width="11.42578125" style="1"/>
    <col min="7430" max="7430" width="18.5703125" style="1" customWidth="1"/>
    <col min="7431" max="7431" width="19.28515625" style="1" customWidth="1"/>
    <col min="7432" max="7432" width="18.42578125" style="1" customWidth="1"/>
    <col min="7433" max="7433" width="34" style="1" customWidth="1"/>
    <col min="7434" max="7434" width="31.140625" style="1" customWidth="1"/>
    <col min="7435" max="7435" width="33.140625" style="1" customWidth="1"/>
    <col min="7436" max="7436" width="26.7109375" style="1" customWidth="1"/>
    <col min="7437" max="7437" width="24.7109375" style="1" customWidth="1"/>
    <col min="7438" max="7438" width="28" style="1" customWidth="1"/>
    <col min="7439" max="7439" width="34.42578125" style="1" customWidth="1"/>
    <col min="7440" max="7440" width="27" style="1" customWidth="1"/>
    <col min="7441" max="7441" width="23.85546875" style="1" customWidth="1"/>
    <col min="7442" max="7442" width="24.7109375" style="1" customWidth="1"/>
    <col min="7443" max="7443" width="28.5703125" style="1" customWidth="1"/>
    <col min="7444" max="7444" width="27.140625" style="1" customWidth="1"/>
    <col min="7445" max="7445" width="29.5703125" style="1" customWidth="1"/>
    <col min="7446" max="7446" width="28.42578125" style="1" customWidth="1"/>
    <col min="7447" max="7447" width="30" style="1" customWidth="1"/>
    <col min="7448" max="7448" width="29.85546875" style="1" customWidth="1"/>
    <col min="7449" max="7449" width="30" style="1" customWidth="1"/>
    <col min="7450" max="7450" width="30.7109375" style="1" customWidth="1"/>
    <col min="7451" max="7451" width="30.140625" style="1" customWidth="1"/>
    <col min="7452" max="7452" width="34.28515625" style="1" customWidth="1"/>
    <col min="7453" max="7453" width="28.85546875" style="1" customWidth="1"/>
    <col min="7454" max="7454" width="27.28515625" style="1" customWidth="1"/>
    <col min="7455" max="7455" width="27.140625" style="1" customWidth="1"/>
    <col min="7456" max="7456" width="31.85546875" style="1" customWidth="1"/>
    <col min="7457" max="7457" width="26.5703125" style="1" customWidth="1"/>
    <col min="7458" max="7458" width="27.42578125" style="1" customWidth="1"/>
    <col min="7459" max="7459" width="32.28515625" style="1" customWidth="1"/>
    <col min="7460" max="7460" width="27.140625" style="1" customWidth="1"/>
    <col min="7461" max="7461" width="29.140625" style="1" customWidth="1"/>
    <col min="7462" max="7462" width="27.85546875" style="1" customWidth="1"/>
    <col min="7463" max="7463" width="30.140625" style="1" customWidth="1"/>
    <col min="7464" max="7464" width="31.85546875" style="1" customWidth="1"/>
    <col min="7465" max="7465" width="31" style="1" customWidth="1"/>
    <col min="7466" max="7470" width="30.28515625" style="1" customWidth="1"/>
    <col min="7471" max="7471" width="31.42578125" style="1" customWidth="1"/>
    <col min="7472" max="7472" width="32.140625" style="1" customWidth="1"/>
    <col min="7473" max="7473" width="35.28515625" style="1" customWidth="1"/>
    <col min="7474" max="7478" width="30.28515625" style="1" customWidth="1"/>
    <col min="7479" max="7479" width="29.28515625" style="1" customWidth="1"/>
    <col min="7480" max="7480" width="27.140625" style="1" customWidth="1"/>
    <col min="7481" max="7481" width="26.85546875" style="1" customWidth="1"/>
    <col min="7482" max="7482" width="27.42578125" style="1" customWidth="1"/>
    <col min="7483" max="7483" width="27.140625" style="1" customWidth="1"/>
    <col min="7484" max="7484" width="30.42578125" style="1" customWidth="1"/>
    <col min="7485" max="7486" width="27.7109375" style="1" customWidth="1"/>
    <col min="7487" max="7487" width="32.140625" style="1" customWidth="1"/>
    <col min="7488" max="7488" width="26.5703125" style="1" customWidth="1"/>
    <col min="7489" max="7523" width="15.28515625" style="1" customWidth="1"/>
    <col min="7524" max="7685" width="11.42578125" style="1"/>
    <col min="7686" max="7686" width="18.5703125" style="1" customWidth="1"/>
    <col min="7687" max="7687" width="19.28515625" style="1" customWidth="1"/>
    <col min="7688" max="7688" width="18.42578125" style="1" customWidth="1"/>
    <col min="7689" max="7689" width="34" style="1" customWidth="1"/>
    <col min="7690" max="7690" width="31.140625" style="1" customWidth="1"/>
    <col min="7691" max="7691" width="33.140625" style="1" customWidth="1"/>
    <col min="7692" max="7692" width="26.7109375" style="1" customWidth="1"/>
    <col min="7693" max="7693" width="24.7109375" style="1" customWidth="1"/>
    <col min="7694" max="7694" width="28" style="1" customWidth="1"/>
    <col min="7695" max="7695" width="34.42578125" style="1" customWidth="1"/>
    <col min="7696" max="7696" width="27" style="1" customWidth="1"/>
    <col min="7697" max="7697" width="23.85546875" style="1" customWidth="1"/>
    <col min="7698" max="7698" width="24.7109375" style="1" customWidth="1"/>
    <col min="7699" max="7699" width="28.5703125" style="1" customWidth="1"/>
    <col min="7700" max="7700" width="27.140625" style="1" customWidth="1"/>
    <col min="7701" max="7701" width="29.5703125" style="1" customWidth="1"/>
    <col min="7702" max="7702" width="28.42578125" style="1" customWidth="1"/>
    <col min="7703" max="7703" width="30" style="1" customWidth="1"/>
    <col min="7704" max="7704" width="29.85546875" style="1" customWidth="1"/>
    <col min="7705" max="7705" width="30" style="1" customWidth="1"/>
    <col min="7706" max="7706" width="30.7109375" style="1" customWidth="1"/>
    <col min="7707" max="7707" width="30.140625" style="1" customWidth="1"/>
    <col min="7708" max="7708" width="34.28515625" style="1" customWidth="1"/>
    <col min="7709" max="7709" width="28.85546875" style="1" customWidth="1"/>
    <col min="7710" max="7710" width="27.28515625" style="1" customWidth="1"/>
    <col min="7711" max="7711" width="27.140625" style="1" customWidth="1"/>
    <col min="7712" max="7712" width="31.85546875" style="1" customWidth="1"/>
    <col min="7713" max="7713" width="26.5703125" style="1" customWidth="1"/>
    <col min="7714" max="7714" width="27.42578125" style="1" customWidth="1"/>
    <col min="7715" max="7715" width="32.28515625" style="1" customWidth="1"/>
    <col min="7716" max="7716" width="27.140625" style="1" customWidth="1"/>
    <col min="7717" max="7717" width="29.140625" style="1" customWidth="1"/>
    <col min="7718" max="7718" width="27.85546875" style="1" customWidth="1"/>
    <col min="7719" max="7719" width="30.140625" style="1" customWidth="1"/>
    <col min="7720" max="7720" width="31.85546875" style="1" customWidth="1"/>
    <col min="7721" max="7721" width="31" style="1" customWidth="1"/>
    <col min="7722" max="7726" width="30.28515625" style="1" customWidth="1"/>
    <col min="7727" max="7727" width="31.42578125" style="1" customWidth="1"/>
    <col min="7728" max="7728" width="32.140625" style="1" customWidth="1"/>
    <col min="7729" max="7729" width="35.28515625" style="1" customWidth="1"/>
    <col min="7730" max="7734" width="30.28515625" style="1" customWidth="1"/>
    <col min="7735" max="7735" width="29.28515625" style="1" customWidth="1"/>
    <col min="7736" max="7736" width="27.140625" style="1" customWidth="1"/>
    <col min="7737" max="7737" width="26.85546875" style="1" customWidth="1"/>
    <col min="7738" max="7738" width="27.42578125" style="1" customWidth="1"/>
    <col min="7739" max="7739" width="27.140625" style="1" customWidth="1"/>
    <col min="7740" max="7740" width="30.42578125" style="1" customWidth="1"/>
    <col min="7741" max="7742" width="27.7109375" style="1" customWidth="1"/>
    <col min="7743" max="7743" width="32.140625" style="1" customWidth="1"/>
    <col min="7744" max="7744" width="26.5703125" style="1" customWidth="1"/>
    <col min="7745" max="7779" width="15.28515625" style="1" customWidth="1"/>
    <col min="7780" max="7941" width="11.42578125" style="1"/>
    <col min="7942" max="7942" width="18.5703125" style="1" customWidth="1"/>
    <col min="7943" max="7943" width="19.28515625" style="1" customWidth="1"/>
    <col min="7944" max="7944" width="18.42578125" style="1" customWidth="1"/>
    <col min="7945" max="7945" width="34" style="1" customWidth="1"/>
    <col min="7946" max="7946" width="31.140625" style="1" customWidth="1"/>
    <col min="7947" max="7947" width="33.140625" style="1" customWidth="1"/>
    <col min="7948" max="7948" width="26.7109375" style="1" customWidth="1"/>
    <col min="7949" max="7949" width="24.7109375" style="1" customWidth="1"/>
    <col min="7950" max="7950" width="28" style="1" customWidth="1"/>
    <col min="7951" max="7951" width="34.42578125" style="1" customWidth="1"/>
    <col min="7952" max="7952" width="27" style="1" customWidth="1"/>
    <col min="7953" max="7953" width="23.85546875" style="1" customWidth="1"/>
    <col min="7954" max="7954" width="24.7109375" style="1" customWidth="1"/>
    <col min="7955" max="7955" width="28.5703125" style="1" customWidth="1"/>
    <col min="7956" max="7956" width="27.140625" style="1" customWidth="1"/>
    <col min="7957" max="7957" width="29.5703125" style="1" customWidth="1"/>
    <col min="7958" max="7958" width="28.42578125" style="1" customWidth="1"/>
    <col min="7959" max="7959" width="30" style="1" customWidth="1"/>
    <col min="7960" max="7960" width="29.85546875" style="1" customWidth="1"/>
    <col min="7961" max="7961" width="30" style="1" customWidth="1"/>
    <col min="7962" max="7962" width="30.7109375" style="1" customWidth="1"/>
    <col min="7963" max="7963" width="30.140625" style="1" customWidth="1"/>
    <col min="7964" max="7964" width="34.28515625" style="1" customWidth="1"/>
    <col min="7965" max="7965" width="28.85546875" style="1" customWidth="1"/>
    <col min="7966" max="7966" width="27.28515625" style="1" customWidth="1"/>
    <col min="7967" max="7967" width="27.140625" style="1" customWidth="1"/>
    <col min="7968" max="7968" width="31.85546875" style="1" customWidth="1"/>
    <col min="7969" max="7969" width="26.5703125" style="1" customWidth="1"/>
    <col min="7970" max="7970" width="27.42578125" style="1" customWidth="1"/>
    <col min="7971" max="7971" width="32.28515625" style="1" customWidth="1"/>
    <col min="7972" max="7972" width="27.140625" style="1" customWidth="1"/>
    <col min="7973" max="7973" width="29.140625" style="1" customWidth="1"/>
    <col min="7974" max="7974" width="27.85546875" style="1" customWidth="1"/>
    <col min="7975" max="7975" width="30.140625" style="1" customWidth="1"/>
    <col min="7976" max="7976" width="31.85546875" style="1" customWidth="1"/>
    <col min="7977" max="7977" width="31" style="1" customWidth="1"/>
    <col min="7978" max="7982" width="30.28515625" style="1" customWidth="1"/>
    <col min="7983" max="7983" width="31.42578125" style="1" customWidth="1"/>
    <col min="7984" max="7984" width="32.140625" style="1" customWidth="1"/>
    <col min="7985" max="7985" width="35.28515625" style="1" customWidth="1"/>
    <col min="7986" max="7990" width="30.28515625" style="1" customWidth="1"/>
    <col min="7991" max="7991" width="29.28515625" style="1" customWidth="1"/>
    <col min="7992" max="7992" width="27.140625" style="1" customWidth="1"/>
    <col min="7993" max="7993" width="26.85546875" style="1" customWidth="1"/>
    <col min="7994" max="7994" width="27.42578125" style="1" customWidth="1"/>
    <col min="7995" max="7995" width="27.140625" style="1" customWidth="1"/>
    <col min="7996" max="7996" width="30.42578125" style="1" customWidth="1"/>
    <col min="7997" max="7998" width="27.7109375" style="1" customWidth="1"/>
    <col min="7999" max="7999" width="32.140625" style="1" customWidth="1"/>
    <col min="8000" max="8000" width="26.5703125" style="1" customWidth="1"/>
    <col min="8001" max="8035" width="15.28515625" style="1" customWidth="1"/>
    <col min="8036" max="8197" width="11.42578125" style="1"/>
    <col min="8198" max="8198" width="18.5703125" style="1" customWidth="1"/>
    <col min="8199" max="8199" width="19.28515625" style="1" customWidth="1"/>
    <col min="8200" max="8200" width="18.42578125" style="1" customWidth="1"/>
    <col min="8201" max="8201" width="34" style="1" customWidth="1"/>
    <col min="8202" max="8202" width="31.140625" style="1" customWidth="1"/>
    <col min="8203" max="8203" width="33.140625" style="1" customWidth="1"/>
    <col min="8204" max="8204" width="26.7109375" style="1" customWidth="1"/>
    <col min="8205" max="8205" width="24.7109375" style="1" customWidth="1"/>
    <col min="8206" max="8206" width="28" style="1" customWidth="1"/>
    <col min="8207" max="8207" width="34.42578125" style="1" customWidth="1"/>
    <col min="8208" max="8208" width="27" style="1" customWidth="1"/>
    <col min="8209" max="8209" width="23.85546875" style="1" customWidth="1"/>
    <col min="8210" max="8210" width="24.7109375" style="1" customWidth="1"/>
    <col min="8211" max="8211" width="28.5703125" style="1" customWidth="1"/>
    <col min="8212" max="8212" width="27.140625" style="1" customWidth="1"/>
    <col min="8213" max="8213" width="29.5703125" style="1" customWidth="1"/>
    <col min="8214" max="8214" width="28.42578125" style="1" customWidth="1"/>
    <col min="8215" max="8215" width="30" style="1" customWidth="1"/>
    <col min="8216" max="8216" width="29.85546875" style="1" customWidth="1"/>
    <col min="8217" max="8217" width="30" style="1" customWidth="1"/>
    <col min="8218" max="8218" width="30.7109375" style="1" customWidth="1"/>
    <col min="8219" max="8219" width="30.140625" style="1" customWidth="1"/>
    <col min="8220" max="8220" width="34.28515625" style="1" customWidth="1"/>
    <col min="8221" max="8221" width="28.85546875" style="1" customWidth="1"/>
    <col min="8222" max="8222" width="27.28515625" style="1" customWidth="1"/>
    <col min="8223" max="8223" width="27.140625" style="1" customWidth="1"/>
    <col min="8224" max="8224" width="31.85546875" style="1" customWidth="1"/>
    <col min="8225" max="8225" width="26.5703125" style="1" customWidth="1"/>
    <col min="8226" max="8226" width="27.42578125" style="1" customWidth="1"/>
    <col min="8227" max="8227" width="32.28515625" style="1" customWidth="1"/>
    <col min="8228" max="8228" width="27.140625" style="1" customWidth="1"/>
    <col min="8229" max="8229" width="29.140625" style="1" customWidth="1"/>
    <col min="8230" max="8230" width="27.85546875" style="1" customWidth="1"/>
    <col min="8231" max="8231" width="30.140625" style="1" customWidth="1"/>
    <col min="8232" max="8232" width="31.85546875" style="1" customWidth="1"/>
    <col min="8233" max="8233" width="31" style="1" customWidth="1"/>
    <col min="8234" max="8238" width="30.28515625" style="1" customWidth="1"/>
    <col min="8239" max="8239" width="31.42578125" style="1" customWidth="1"/>
    <col min="8240" max="8240" width="32.140625" style="1" customWidth="1"/>
    <col min="8241" max="8241" width="35.28515625" style="1" customWidth="1"/>
    <col min="8242" max="8246" width="30.28515625" style="1" customWidth="1"/>
    <col min="8247" max="8247" width="29.28515625" style="1" customWidth="1"/>
    <col min="8248" max="8248" width="27.140625" style="1" customWidth="1"/>
    <col min="8249" max="8249" width="26.85546875" style="1" customWidth="1"/>
    <col min="8250" max="8250" width="27.42578125" style="1" customWidth="1"/>
    <col min="8251" max="8251" width="27.140625" style="1" customWidth="1"/>
    <col min="8252" max="8252" width="30.42578125" style="1" customWidth="1"/>
    <col min="8253" max="8254" width="27.7109375" style="1" customWidth="1"/>
    <col min="8255" max="8255" width="32.140625" style="1" customWidth="1"/>
    <col min="8256" max="8256" width="26.5703125" style="1" customWidth="1"/>
    <col min="8257" max="8291" width="15.28515625" style="1" customWidth="1"/>
    <col min="8292" max="8453" width="11.42578125" style="1"/>
    <col min="8454" max="8454" width="18.5703125" style="1" customWidth="1"/>
    <col min="8455" max="8455" width="19.28515625" style="1" customWidth="1"/>
    <col min="8456" max="8456" width="18.42578125" style="1" customWidth="1"/>
    <col min="8457" max="8457" width="34" style="1" customWidth="1"/>
    <col min="8458" max="8458" width="31.140625" style="1" customWidth="1"/>
    <col min="8459" max="8459" width="33.140625" style="1" customWidth="1"/>
    <col min="8460" max="8460" width="26.7109375" style="1" customWidth="1"/>
    <col min="8461" max="8461" width="24.7109375" style="1" customWidth="1"/>
    <col min="8462" max="8462" width="28" style="1" customWidth="1"/>
    <col min="8463" max="8463" width="34.42578125" style="1" customWidth="1"/>
    <col min="8464" max="8464" width="27" style="1" customWidth="1"/>
    <col min="8465" max="8465" width="23.85546875" style="1" customWidth="1"/>
    <col min="8466" max="8466" width="24.7109375" style="1" customWidth="1"/>
    <col min="8467" max="8467" width="28.5703125" style="1" customWidth="1"/>
    <col min="8468" max="8468" width="27.140625" style="1" customWidth="1"/>
    <col min="8469" max="8469" width="29.5703125" style="1" customWidth="1"/>
    <col min="8470" max="8470" width="28.42578125" style="1" customWidth="1"/>
    <col min="8471" max="8471" width="30" style="1" customWidth="1"/>
    <col min="8472" max="8472" width="29.85546875" style="1" customWidth="1"/>
    <col min="8473" max="8473" width="30" style="1" customWidth="1"/>
    <col min="8474" max="8474" width="30.7109375" style="1" customWidth="1"/>
    <col min="8475" max="8475" width="30.140625" style="1" customWidth="1"/>
    <col min="8476" max="8476" width="34.28515625" style="1" customWidth="1"/>
    <col min="8477" max="8477" width="28.85546875" style="1" customWidth="1"/>
    <col min="8478" max="8478" width="27.28515625" style="1" customWidth="1"/>
    <col min="8479" max="8479" width="27.140625" style="1" customWidth="1"/>
    <col min="8480" max="8480" width="31.85546875" style="1" customWidth="1"/>
    <col min="8481" max="8481" width="26.5703125" style="1" customWidth="1"/>
    <col min="8482" max="8482" width="27.42578125" style="1" customWidth="1"/>
    <col min="8483" max="8483" width="32.28515625" style="1" customWidth="1"/>
    <col min="8484" max="8484" width="27.140625" style="1" customWidth="1"/>
    <col min="8485" max="8485" width="29.140625" style="1" customWidth="1"/>
    <col min="8486" max="8486" width="27.85546875" style="1" customWidth="1"/>
    <col min="8487" max="8487" width="30.140625" style="1" customWidth="1"/>
    <col min="8488" max="8488" width="31.85546875" style="1" customWidth="1"/>
    <col min="8489" max="8489" width="31" style="1" customWidth="1"/>
    <col min="8490" max="8494" width="30.28515625" style="1" customWidth="1"/>
    <col min="8495" max="8495" width="31.42578125" style="1" customWidth="1"/>
    <col min="8496" max="8496" width="32.140625" style="1" customWidth="1"/>
    <col min="8497" max="8497" width="35.28515625" style="1" customWidth="1"/>
    <col min="8498" max="8502" width="30.28515625" style="1" customWidth="1"/>
    <col min="8503" max="8503" width="29.28515625" style="1" customWidth="1"/>
    <col min="8504" max="8504" width="27.140625" style="1" customWidth="1"/>
    <col min="8505" max="8505" width="26.85546875" style="1" customWidth="1"/>
    <col min="8506" max="8506" width="27.42578125" style="1" customWidth="1"/>
    <col min="8507" max="8507" width="27.140625" style="1" customWidth="1"/>
    <col min="8508" max="8508" width="30.42578125" style="1" customWidth="1"/>
    <col min="8509" max="8510" width="27.7109375" style="1" customWidth="1"/>
    <col min="8511" max="8511" width="32.140625" style="1" customWidth="1"/>
    <col min="8512" max="8512" width="26.5703125" style="1" customWidth="1"/>
    <col min="8513" max="8547" width="15.28515625" style="1" customWidth="1"/>
    <col min="8548" max="8709" width="11.42578125" style="1"/>
    <col min="8710" max="8710" width="18.5703125" style="1" customWidth="1"/>
    <col min="8711" max="8711" width="19.28515625" style="1" customWidth="1"/>
    <col min="8712" max="8712" width="18.42578125" style="1" customWidth="1"/>
    <col min="8713" max="8713" width="34" style="1" customWidth="1"/>
    <col min="8714" max="8714" width="31.140625" style="1" customWidth="1"/>
    <col min="8715" max="8715" width="33.140625" style="1" customWidth="1"/>
    <col min="8716" max="8716" width="26.7109375" style="1" customWidth="1"/>
    <col min="8717" max="8717" width="24.7109375" style="1" customWidth="1"/>
    <col min="8718" max="8718" width="28" style="1" customWidth="1"/>
    <col min="8719" max="8719" width="34.42578125" style="1" customWidth="1"/>
    <col min="8720" max="8720" width="27" style="1" customWidth="1"/>
    <col min="8721" max="8721" width="23.85546875" style="1" customWidth="1"/>
    <col min="8722" max="8722" width="24.7109375" style="1" customWidth="1"/>
    <col min="8723" max="8723" width="28.5703125" style="1" customWidth="1"/>
    <col min="8724" max="8724" width="27.140625" style="1" customWidth="1"/>
    <col min="8725" max="8725" width="29.5703125" style="1" customWidth="1"/>
    <col min="8726" max="8726" width="28.42578125" style="1" customWidth="1"/>
    <col min="8727" max="8727" width="30" style="1" customWidth="1"/>
    <col min="8728" max="8728" width="29.85546875" style="1" customWidth="1"/>
    <col min="8729" max="8729" width="30" style="1" customWidth="1"/>
    <col min="8730" max="8730" width="30.7109375" style="1" customWidth="1"/>
    <col min="8731" max="8731" width="30.140625" style="1" customWidth="1"/>
    <col min="8732" max="8732" width="34.28515625" style="1" customWidth="1"/>
    <col min="8733" max="8733" width="28.85546875" style="1" customWidth="1"/>
    <col min="8734" max="8734" width="27.28515625" style="1" customWidth="1"/>
    <col min="8735" max="8735" width="27.140625" style="1" customWidth="1"/>
    <col min="8736" max="8736" width="31.85546875" style="1" customWidth="1"/>
    <col min="8737" max="8737" width="26.5703125" style="1" customWidth="1"/>
    <col min="8738" max="8738" width="27.42578125" style="1" customWidth="1"/>
    <col min="8739" max="8739" width="32.28515625" style="1" customWidth="1"/>
    <col min="8740" max="8740" width="27.140625" style="1" customWidth="1"/>
    <col min="8741" max="8741" width="29.140625" style="1" customWidth="1"/>
    <col min="8742" max="8742" width="27.85546875" style="1" customWidth="1"/>
    <col min="8743" max="8743" width="30.140625" style="1" customWidth="1"/>
    <col min="8744" max="8744" width="31.85546875" style="1" customWidth="1"/>
    <col min="8745" max="8745" width="31" style="1" customWidth="1"/>
    <col min="8746" max="8750" width="30.28515625" style="1" customWidth="1"/>
    <col min="8751" max="8751" width="31.42578125" style="1" customWidth="1"/>
    <col min="8752" max="8752" width="32.140625" style="1" customWidth="1"/>
    <col min="8753" max="8753" width="35.28515625" style="1" customWidth="1"/>
    <col min="8754" max="8758" width="30.28515625" style="1" customWidth="1"/>
    <col min="8759" max="8759" width="29.28515625" style="1" customWidth="1"/>
    <col min="8760" max="8760" width="27.140625" style="1" customWidth="1"/>
    <col min="8761" max="8761" width="26.85546875" style="1" customWidth="1"/>
    <col min="8762" max="8762" width="27.42578125" style="1" customWidth="1"/>
    <col min="8763" max="8763" width="27.140625" style="1" customWidth="1"/>
    <col min="8764" max="8764" width="30.42578125" style="1" customWidth="1"/>
    <col min="8765" max="8766" width="27.7109375" style="1" customWidth="1"/>
    <col min="8767" max="8767" width="32.140625" style="1" customWidth="1"/>
    <col min="8768" max="8768" width="26.5703125" style="1" customWidth="1"/>
    <col min="8769" max="8803" width="15.28515625" style="1" customWidth="1"/>
    <col min="8804" max="8965" width="11.42578125" style="1"/>
    <col min="8966" max="8966" width="18.5703125" style="1" customWidth="1"/>
    <col min="8967" max="8967" width="19.28515625" style="1" customWidth="1"/>
    <col min="8968" max="8968" width="18.42578125" style="1" customWidth="1"/>
    <col min="8969" max="8969" width="34" style="1" customWidth="1"/>
    <col min="8970" max="8970" width="31.140625" style="1" customWidth="1"/>
    <col min="8971" max="8971" width="33.140625" style="1" customWidth="1"/>
    <col min="8972" max="8972" width="26.7109375" style="1" customWidth="1"/>
    <col min="8973" max="8973" width="24.7109375" style="1" customWidth="1"/>
    <col min="8974" max="8974" width="28" style="1" customWidth="1"/>
    <col min="8975" max="8975" width="34.42578125" style="1" customWidth="1"/>
    <col min="8976" max="8976" width="27" style="1" customWidth="1"/>
    <col min="8977" max="8977" width="23.85546875" style="1" customWidth="1"/>
    <col min="8978" max="8978" width="24.7109375" style="1" customWidth="1"/>
    <col min="8979" max="8979" width="28.5703125" style="1" customWidth="1"/>
    <col min="8980" max="8980" width="27.140625" style="1" customWidth="1"/>
    <col min="8981" max="8981" width="29.5703125" style="1" customWidth="1"/>
    <col min="8982" max="8982" width="28.42578125" style="1" customWidth="1"/>
    <col min="8983" max="8983" width="30" style="1" customWidth="1"/>
    <col min="8984" max="8984" width="29.85546875" style="1" customWidth="1"/>
    <col min="8985" max="8985" width="30" style="1" customWidth="1"/>
    <col min="8986" max="8986" width="30.7109375" style="1" customWidth="1"/>
    <col min="8987" max="8987" width="30.140625" style="1" customWidth="1"/>
    <col min="8988" max="8988" width="34.28515625" style="1" customWidth="1"/>
    <col min="8989" max="8989" width="28.85546875" style="1" customWidth="1"/>
    <col min="8990" max="8990" width="27.28515625" style="1" customWidth="1"/>
    <col min="8991" max="8991" width="27.140625" style="1" customWidth="1"/>
    <col min="8992" max="8992" width="31.85546875" style="1" customWidth="1"/>
    <col min="8993" max="8993" width="26.5703125" style="1" customWidth="1"/>
    <col min="8994" max="8994" width="27.42578125" style="1" customWidth="1"/>
    <col min="8995" max="8995" width="32.28515625" style="1" customWidth="1"/>
    <col min="8996" max="8996" width="27.140625" style="1" customWidth="1"/>
    <col min="8997" max="8997" width="29.140625" style="1" customWidth="1"/>
    <col min="8998" max="8998" width="27.85546875" style="1" customWidth="1"/>
    <col min="8999" max="8999" width="30.140625" style="1" customWidth="1"/>
    <col min="9000" max="9000" width="31.85546875" style="1" customWidth="1"/>
    <col min="9001" max="9001" width="31" style="1" customWidth="1"/>
    <col min="9002" max="9006" width="30.28515625" style="1" customWidth="1"/>
    <col min="9007" max="9007" width="31.42578125" style="1" customWidth="1"/>
    <col min="9008" max="9008" width="32.140625" style="1" customWidth="1"/>
    <col min="9009" max="9009" width="35.28515625" style="1" customWidth="1"/>
    <col min="9010" max="9014" width="30.28515625" style="1" customWidth="1"/>
    <col min="9015" max="9015" width="29.28515625" style="1" customWidth="1"/>
    <col min="9016" max="9016" width="27.140625" style="1" customWidth="1"/>
    <col min="9017" max="9017" width="26.85546875" style="1" customWidth="1"/>
    <col min="9018" max="9018" width="27.42578125" style="1" customWidth="1"/>
    <col min="9019" max="9019" width="27.140625" style="1" customWidth="1"/>
    <col min="9020" max="9020" width="30.42578125" style="1" customWidth="1"/>
    <col min="9021" max="9022" width="27.7109375" style="1" customWidth="1"/>
    <col min="9023" max="9023" width="32.140625" style="1" customWidth="1"/>
    <col min="9024" max="9024" width="26.5703125" style="1" customWidth="1"/>
    <col min="9025" max="9059" width="15.28515625" style="1" customWidth="1"/>
    <col min="9060" max="9221" width="11.42578125" style="1"/>
    <col min="9222" max="9222" width="18.5703125" style="1" customWidth="1"/>
    <col min="9223" max="9223" width="19.28515625" style="1" customWidth="1"/>
    <col min="9224" max="9224" width="18.42578125" style="1" customWidth="1"/>
    <col min="9225" max="9225" width="34" style="1" customWidth="1"/>
    <col min="9226" max="9226" width="31.140625" style="1" customWidth="1"/>
    <col min="9227" max="9227" width="33.140625" style="1" customWidth="1"/>
    <col min="9228" max="9228" width="26.7109375" style="1" customWidth="1"/>
    <col min="9229" max="9229" width="24.7109375" style="1" customWidth="1"/>
    <col min="9230" max="9230" width="28" style="1" customWidth="1"/>
    <col min="9231" max="9231" width="34.42578125" style="1" customWidth="1"/>
    <col min="9232" max="9232" width="27" style="1" customWidth="1"/>
    <col min="9233" max="9233" width="23.85546875" style="1" customWidth="1"/>
    <col min="9234" max="9234" width="24.7109375" style="1" customWidth="1"/>
    <col min="9235" max="9235" width="28.5703125" style="1" customWidth="1"/>
    <col min="9236" max="9236" width="27.140625" style="1" customWidth="1"/>
    <col min="9237" max="9237" width="29.5703125" style="1" customWidth="1"/>
    <col min="9238" max="9238" width="28.42578125" style="1" customWidth="1"/>
    <col min="9239" max="9239" width="30" style="1" customWidth="1"/>
    <col min="9240" max="9240" width="29.85546875" style="1" customWidth="1"/>
    <col min="9241" max="9241" width="30" style="1" customWidth="1"/>
    <col min="9242" max="9242" width="30.7109375" style="1" customWidth="1"/>
    <col min="9243" max="9243" width="30.140625" style="1" customWidth="1"/>
    <col min="9244" max="9244" width="34.28515625" style="1" customWidth="1"/>
    <col min="9245" max="9245" width="28.85546875" style="1" customWidth="1"/>
    <col min="9246" max="9246" width="27.28515625" style="1" customWidth="1"/>
    <col min="9247" max="9247" width="27.140625" style="1" customWidth="1"/>
    <col min="9248" max="9248" width="31.85546875" style="1" customWidth="1"/>
    <col min="9249" max="9249" width="26.5703125" style="1" customWidth="1"/>
    <col min="9250" max="9250" width="27.42578125" style="1" customWidth="1"/>
    <col min="9251" max="9251" width="32.28515625" style="1" customWidth="1"/>
    <col min="9252" max="9252" width="27.140625" style="1" customWidth="1"/>
    <col min="9253" max="9253" width="29.140625" style="1" customWidth="1"/>
    <col min="9254" max="9254" width="27.85546875" style="1" customWidth="1"/>
    <col min="9255" max="9255" width="30.140625" style="1" customWidth="1"/>
    <col min="9256" max="9256" width="31.85546875" style="1" customWidth="1"/>
    <col min="9257" max="9257" width="31" style="1" customWidth="1"/>
    <col min="9258" max="9262" width="30.28515625" style="1" customWidth="1"/>
    <col min="9263" max="9263" width="31.42578125" style="1" customWidth="1"/>
    <col min="9264" max="9264" width="32.140625" style="1" customWidth="1"/>
    <col min="9265" max="9265" width="35.28515625" style="1" customWidth="1"/>
    <col min="9266" max="9270" width="30.28515625" style="1" customWidth="1"/>
    <col min="9271" max="9271" width="29.28515625" style="1" customWidth="1"/>
    <col min="9272" max="9272" width="27.140625" style="1" customWidth="1"/>
    <col min="9273" max="9273" width="26.85546875" style="1" customWidth="1"/>
    <col min="9274" max="9274" width="27.42578125" style="1" customWidth="1"/>
    <col min="9275" max="9275" width="27.140625" style="1" customWidth="1"/>
    <col min="9276" max="9276" width="30.42578125" style="1" customWidth="1"/>
    <col min="9277" max="9278" width="27.7109375" style="1" customWidth="1"/>
    <col min="9279" max="9279" width="32.140625" style="1" customWidth="1"/>
    <col min="9280" max="9280" width="26.5703125" style="1" customWidth="1"/>
    <col min="9281" max="9315" width="15.28515625" style="1" customWidth="1"/>
    <col min="9316" max="9477" width="11.42578125" style="1"/>
    <col min="9478" max="9478" width="18.5703125" style="1" customWidth="1"/>
    <col min="9479" max="9479" width="19.28515625" style="1" customWidth="1"/>
    <col min="9480" max="9480" width="18.42578125" style="1" customWidth="1"/>
    <col min="9481" max="9481" width="34" style="1" customWidth="1"/>
    <col min="9482" max="9482" width="31.140625" style="1" customWidth="1"/>
    <col min="9483" max="9483" width="33.140625" style="1" customWidth="1"/>
    <col min="9484" max="9484" width="26.7109375" style="1" customWidth="1"/>
    <col min="9485" max="9485" width="24.7109375" style="1" customWidth="1"/>
    <col min="9486" max="9486" width="28" style="1" customWidth="1"/>
    <col min="9487" max="9487" width="34.42578125" style="1" customWidth="1"/>
    <col min="9488" max="9488" width="27" style="1" customWidth="1"/>
    <col min="9489" max="9489" width="23.85546875" style="1" customWidth="1"/>
    <col min="9490" max="9490" width="24.7109375" style="1" customWidth="1"/>
    <col min="9491" max="9491" width="28.5703125" style="1" customWidth="1"/>
    <col min="9492" max="9492" width="27.140625" style="1" customWidth="1"/>
    <col min="9493" max="9493" width="29.5703125" style="1" customWidth="1"/>
    <col min="9494" max="9494" width="28.42578125" style="1" customWidth="1"/>
    <col min="9495" max="9495" width="30" style="1" customWidth="1"/>
    <col min="9496" max="9496" width="29.85546875" style="1" customWidth="1"/>
    <col min="9497" max="9497" width="30" style="1" customWidth="1"/>
    <col min="9498" max="9498" width="30.7109375" style="1" customWidth="1"/>
    <col min="9499" max="9499" width="30.140625" style="1" customWidth="1"/>
    <col min="9500" max="9500" width="34.28515625" style="1" customWidth="1"/>
    <col min="9501" max="9501" width="28.85546875" style="1" customWidth="1"/>
    <col min="9502" max="9502" width="27.28515625" style="1" customWidth="1"/>
    <col min="9503" max="9503" width="27.140625" style="1" customWidth="1"/>
    <col min="9504" max="9504" width="31.85546875" style="1" customWidth="1"/>
    <col min="9505" max="9505" width="26.5703125" style="1" customWidth="1"/>
    <col min="9506" max="9506" width="27.42578125" style="1" customWidth="1"/>
    <col min="9507" max="9507" width="32.28515625" style="1" customWidth="1"/>
    <col min="9508" max="9508" width="27.140625" style="1" customWidth="1"/>
    <col min="9509" max="9509" width="29.140625" style="1" customWidth="1"/>
    <col min="9510" max="9510" width="27.85546875" style="1" customWidth="1"/>
    <col min="9511" max="9511" width="30.140625" style="1" customWidth="1"/>
    <col min="9512" max="9512" width="31.85546875" style="1" customWidth="1"/>
    <col min="9513" max="9513" width="31" style="1" customWidth="1"/>
    <col min="9514" max="9518" width="30.28515625" style="1" customWidth="1"/>
    <col min="9519" max="9519" width="31.42578125" style="1" customWidth="1"/>
    <col min="9520" max="9520" width="32.140625" style="1" customWidth="1"/>
    <col min="9521" max="9521" width="35.28515625" style="1" customWidth="1"/>
    <col min="9522" max="9526" width="30.28515625" style="1" customWidth="1"/>
    <col min="9527" max="9527" width="29.28515625" style="1" customWidth="1"/>
    <col min="9528" max="9528" width="27.140625" style="1" customWidth="1"/>
    <col min="9529" max="9529" width="26.85546875" style="1" customWidth="1"/>
    <col min="9530" max="9530" width="27.42578125" style="1" customWidth="1"/>
    <col min="9531" max="9531" width="27.140625" style="1" customWidth="1"/>
    <col min="9532" max="9532" width="30.42578125" style="1" customWidth="1"/>
    <col min="9533" max="9534" width="27.7109375" style="1" customWidth="1"/>
    <col min="9535" max="9535" width="32.140625" style="1" customWidth="1"/>
    <col min="9536" max="9536" width="26.5703125" style="1" customWidth="1"/>
    <col min="9537" max="9571" width="15.28515625" style="1" customWidth="1"/>
    <col min="9572" max="9733" width="11.42578125" style="1"/>
    <col min="9734" max="9734" width="18.5703125" style="1" customWidth="1"/>
    <col min="9735" max="9735" width="19.28515625" style="1" customWidth="1"/>
    <col min="9736" max="9736" width="18.42578125" style="1" customWidth="1"/>
    <col min="9737" max="9737" width="34" style="1" customWidth="1"/>
    <col min="9738" max="9738" width="31.140625" style="1" customWidth="1"/>
    <col min="9739" max="9739" width="33.140625" style="1" customWidth="1"/>
    <col min="9740" max="9740" width="26.7109375" style="1" customWidth="1"/>
    <col min="9741" max="9741" width="24.7109375" style="1" customWidth="1"/>
    <col min="9742" max="9742" width="28" style="1" customWidth="1"/>
    <col min="9743" max="9743" width="34.42578125" style="1" customWidth="1"/>
    <col min="9744" max="9744" width="27" style="1" customWidth="1"/>
    <col min="9745" max="9745" width="23.85546875" style="1" customWidth="1"/>
    <col min="9746" max="9746" width="24.7109375" style="1" customWidth="1"/>
    <col min="9747" max="9747" width="28.5703125" style="1" customWidth="1"/>
    <col min="9748" max="9748" width="27.140625" style="1" customWidth="1"/>
    <col min="9749" max="9749" width="29.5703125" style="1" customWidth="1"/>
    <col min="9750" max="9750" width="28.42578125" style="1" customWidth="1"/>
    <col min="9751" max="9751" width="30" style="1" customWidth="1"/>
    <col min="9752" max="9752" width="29.85546875" style="1" customWidth="1"/>
    <col min="9753" max="9753" width="30" style="1" customWidth="1"/>
    <col min="9754" max="9754" width="30.7109375" style="1" customWidth="1"/>
    <col min="9755" max="9755" width="30.140625" style="1" customWidth="1"/>
    <col min="9756" max="9756" width="34.28515625" style="1" customWidth="1"/>
    <col min="9757" max="9757" width="28.85546875" style="1" customWidth="1"/>
    <col min="9758" max="9758" width="27.28515625" style="1" customWidth="1"/>
    <col min="9759" max="9759" width="27.140625" style="1" customWidth="1"/>
    <col min="9760" max="9760" width="31.85546875" style="1" customWidth="1"/>
    <col min="9761" max="9761" width="26.5703125" style="1" customWidth="1"/>
    <col min="9762" max="9762" width="27.42578125" style="1" customWidth="1"/>
    <col min="9763" max="9763" width="32.28515625" style="1" customWidth="1"/>
    <col min="9764" max="9764" width="27.140625" style="1" customWidth="1"/>
    <col min="9765" max="9765" width="29.140625" style="1" customWidth="1"/>
    <col min="9766" max="9766" width="27.85546875" style="1" customWidth="1"/>
    <col min="9767" max="9767" width="30.140625" style="1" customWidth="1"/>
    <col min="9768" max="9768" width="31.85546875" style="1" customWidth="1"/>
    <col min="9769" max="9769" width="31" style="1" customWidth="1"/>
    <col min="9770" max="9774" width="30.28515625" style="1" customWidth="1"/>
    <col min="9775" max="9775" width="31.42578125" style="1" customWidth="1"/>
    <col min="9776" max="9776" width="32.140625" style="1" customWidth="1"/>
    <col min="9777" max="9777" width="35.28515625" style="1" customWidth="1"/>
    <col min="9778" max="9782" width="30.28515625" style="1" customWidth="1"/>
    <col min="9783" max="9783" width="29.28515625" style="1" customWidth="1"/>
    <col min="9784" max="9784" width="27.140625" style="1" customWidth="1"/>
    <col min="9785" max="9785" width="26.85546875" style="1" customWidth="1"/>
    <col min="9786" max="9786" width="27.42578125" style="1" customWidth="1"/>
    <col min="9787" max="9787" width="27.140625" style="1" customWidth="1"/>
    <col min="9788" max="9788" width="30.42578125" style="1" customWidth="1"/>
    <col min="9789" max="9790" width="27.7109375" style="1" customWidth="1"/>
    <col min="9791" max="9791" width="32.140625" style="1" customWidth="1"/>
    <col min="9792" max="9792" width="26.5703125" style="1" customWidth="1"/>
    <col min="9793" max="9827" width="15.28515625" style="1" customWidth="1"/>
    <col min="9828" max="9989" width="11.42578125" style="1"/>
    <col min="9990" max="9990" width="18.5703125" style="1" customWidth="1"/>
    <col min="9991" max="9991" width="19.28515625" style="1" customWidth="1"/>
    <col min="9992" max="9992" width="18.42578125" style="1" customWidth="1"/>
    <col min="9993" max="9993" width="34" style="1" customWidth="1"/>
    <col min="9994" max="9994" width="31.140625" style="1" customWidth="1"/>
    <col min="9995" max="9995" width="33.140625" style="1" customWidth="1"/>
    <col min="9996" max="9996" width="26.7109375" style="1" customWidth="1"/>
    <col min="9997" max="9997" width="24.7109375" style="1" customWidth="1"/>
    <col min="9998" max="9998" width="28" style="1" customWidth="1"/>
    <col min="9999" max="9999" width="34.42578125" style="1" customWidth="1"/>
    <col min="10000" max="10000" width="27" style="1" customWidth="1"/>
    <col min="10001" max="10001" width="23.85546875" style="1" customWidth="1"/>
    <col min="10002" max="10002" width="24.7109375" style="1" customWidth="1"/>
    <col min="10003" max="10003" width="28.5703125" style="1" customWidth="1"/>
    <col min="10004" max="10004" width="27.140625" style="1" customWidth="1"/>
    <col min="10005" max="10005" width="29.5703125" style="1" customWidth="1"/>
    <col min="10006" max="10006" width="28.42578125" style="1" customWidth="1"/>
    <col min="10007" max="10007" width="30" style="1" customWidth="1"/>
    <col min="10008" max="10008" width="29.85546875" style="1" customWidth="1"/>
    <col min="10009" max="10009" width="30" style="1" customWidth="1"/>
    <col min="10010" max="10010" width="30.7109375" style="1" customWidth="1"/>
    <col min="10011" max="10011" width="30.140625" style="1" customWidth="1"/>
    <col min="10012" max="10012" width="34.28515625" style="1" customWidth="1"/>
    <col min="10013" max="10013" width="28.85546875" style="1" customWidth="1"/>
    <col min="10014" max="10014" width="27.28515625" style="1" customWidth="1"/>
    <col min="10015" max="10015" width="27.140625" style="1" customWidth="1"/>
    <col min="10016" max="10016" width="31.85546875" style="1" customWidth="1"/>
    <col min="10017" max="10017" width="26.5703125" style="1" customWidth="1"/>
    <col min="10018" max="10018" width="27.42578125" style="1" customWidth="1"/>
    <col min="10019" max="10019" width="32.28515625" style="1" customWidth="1"/>
    <col min="10020" max="10020" width="27.140625" style="1" customWidth="1"/>
    <col min="10021" max="10021" width="29.140625" style="1" customWidth="1"/>
    <col min="10022" max="10022" width="27.85546875" style="1" customWidth="1"/>
    <col min="10023" max="10023" width="30.140625" style="1" customWidth="1"/>
    <col min="10024" max="10024" width="31.85546875" style="1" customWidth="1"/>
    <col min="10025" max="10025" width="31" style="1" customWidth="1"/>
    <col min="10026" max="10030" width="30.28515625" style="1" customWidth="1"/>
    <col min="10031" max="10031" width="31.42578125" style="1" customWidth="1"/>
    <col min="10032" max="10032" width="32.140625" style="1" customWidth="1"/>
    <col min="10033" max="10033" width="35.28515625" style="1" customWidth="1"/>
    <col min="10034" max="10038" width="30.28515625" style="1" customWidth="1"/>
    <col min="10039" max="10039" width="29.28515625" style="1" customWidth="1"/>
    <col min="10040" max="10040" width="27.140625" style="1" customWidth="1"/>
    <col min="10041" max="10041" width="26.85546875" style="1" customWidth="1"/>
    <col min="10042" max="10042" width="27.42578125" style="1" customWidth="1"/>
    <col min="10043" max="10043" width="27.140625" style="1" customWidth="1"/>
    <col min="10044" max="10044" width="30.42578125" style="1" customWidth="1"/>
    <col min="10045" max="10046" width="27.7109375" style="1" customWidth="1"/>
    <col min="10047" max="10047" width="32.140625" style="1" customWidth="1"/>
    <col min="10048" max="10048" width="26.5703125" style="1" customWidth="1"/>
    <col min="10049" max="10083" width="15.28515625" style="1" customWidth="1"/>
    <col min="10084" max="10245" width="11.42578125" style="1"/>
    <col min="10246" max="10246" width="18.5703125" style="1" customWidth="1"/>
    <col min="10247" max="10247" width="19.28515625" style="1" customWidth="1"/>
    <col min="10248" max="10248" width="18.42578125" style="1" customWidth="1"/>
    <col min="10249" max="10249" width="34" style="1" customWidth="1"/>
    <col min="10250" max="10250" width="31.140625" style="1" customWidth="1"/>
    <col min="10251" max="10251" width="33.140625" style="1" customWidth="1"/>
    <col min="10252" max="10252" width="26.7109375" style="1" customWidth="1"/>
    <col min="10253" max="10253" width="24.7109375" style="1" customWidth="1"/>
    <col min="10254" max="10254" width="28" style="1" customWidth="1"/>
    <col min="10255" max="10255" width="34.42578125" style="1" customWidth="1"/>
    <col min="10256" max="10256" width="27" style="1" customWidth="1"/>
    <col min="10257" max="10257" width="23.85546875" style="1" customWidth="1"/>
    <col min="10258" max="10258" width="24.7109375" style="1" customWidth="1"/>
    <col min="10259" max="10259" width="28.5703125" style="1" customWidth="1"/>
    <col min="10260" max="10260" width="27.140625" style="1" customWidth="1"/>
    <col min="10261" max="10261" width="29.5703125" style="1" customWidth="1"/>
    <col min="10262" max="10262" width="28.42578125" style="1" customWidth="1"/>
    <col min="10263" max="10263" width="30" style="1" customWidth="1"/>
    <col min="10264" max="10264" width="29.85546875" style="1" customWidth="1"/>
    <col min="10265" max="10265" width="30" style="1" customWidth="1"/>
    <col min="10266" max="10266" width="30.7109375" style="1" customWidth="1"/>
    <col min="10267" max="10267" width="30.140625" style="1" customWidth="1"/>
    <col min="10268" max="10268" width="34.28515625" style="1" customWidth="1"/>
    <col min="10269" max="10269" width="28.85546875" style="1" customWidth="1"/>
    <col min="10270" max="10270" width="27.28515625" style="1" customWidth="1"/>
    <col min="10271" max="10271" width="27.140625" style="1" customWidth="1"/>
    <col min="10272" max="10272" width="31.85546875" style="1" customWidth="1"/>
    <col min="10273" max="10273" width="26.5703125" style="1" customWidth="1"/>
    <col min="10274" max="10274" width="27.42578125" style="1" customWidth="1"/>
    <col min="10275" max="10275" width="32.28515625" style="1" customWidth="1"/>
    <col min="10276" max="10276" width="27.140625" style="1" customWidth="1"/>
    <col min="10277" max="10277" width="29.140625" style="1" customWidth="1"/>
    <col min="10278" max="10278" width="27.85546875" style="1" customWidth="1"/>
    <col min="10279" max="10279" width="30.140625" style="1" customWidth="1"/>
    <col min="10280" max="10280" width="31.85546875" style="1" customWidth="1"/>
    <col min="10281" max="10281" width="31" style="1" customWidth="1"/>
    <col min="10282" max="10286" width="30.28515625" style="1" customWidth="1"/>
    <col min="10287" max="10287" width="31.42578125" style="1" customWidth="1"/>
    <col min="10288" max="10288" width="32.140625" style="1" customWidth="1"/>
    <col min="10289" max="10289" width="35.28515625" style="1" customWidth="1"/>
    <col min="10290" max="10294" width="30.28515625" style="1" customWidth="1"/>
    <col min="10295" max="10295" width="29.28515625" style="1" customWidth="1"/>
    <col min="10296" max="10296" width="27.140625" style="1" customWidth="1"/>
    <col min="10297" max="10297" width="26.85546875" style="1" customWidth="1"/>
    <col min="10298" max="10298" width="27.42578125" style="1" customWidth="1"/>
    <col min="10299" max="10299" width="27.140625" style="1" customWidth="1"/>
    <col min="10300" max="10300" width="30.42578125" style="1" customWidth="1"/>
    <col min="10301" max="10302" width="27.7109375" style="1" customWidth="1"/>
    <col min="10303" max="10303" width="32.140625" style="1" customWidth="1"/>
    <col min="10304" max="10304" width="26.5703125" style="1" customWidth="1"/>
    <col min="10305" max="10339" width="15.28515625" style="1" customWidth="1"/>
    <col min="10340" max="10501" width="11.42578125" style="1"/>
    <col min="10502" max="10502" width="18.5703125" style="1" customWidth="1"/>
    <col min="10503" max="10503" width="19.28515625" style="1" customWidth="1"/>
    <col min="10504" max="10504" width="18.42578125" style="1" customWidth="1"/>
    <col min="10505" max="10505" width="34" style="1" customWidth="1"/>
    <col min="10506" max="10506" width="31.140625" style="1" customWidth="1"/>
    <col min="10507" max="10507" width="33.140625" style="1" customWidth="1"/>
    <col min="10508" max="10508" width="26.7109375" style="1" customWidth="1"/>
    <col min="10509" max="10509" width="24.7109375" style="1" customWidth="1"/>
    <col min="10510" max="10510" width="28" style="1" customWidth="1"/>
    <col min="10511" max="10511" width="34.42578125" style="1" customWidth="1"/>
    <col min="10512" max="10512" width="27" style="1" customWidth="1"/>
    <col min="10513" max="10513" width="23.85546875" style="1" customWidth="1"/>
    <col min="10514" max="10514" width="24.7109375" style="1" customWidth="1"/>
    <col min="10515" max="10515" width="28.5703125" style="1" customWidth="1"/>
    <col min="10516" max="10516" width="27.140625" style="1" customWidth="1"/>
    <col min="10517" max="10517" width="29.5703125" style="1" customWidth="1"/>
    <col min="10518" max="10518" width="28.42578125" style="1" customWidth="1"/>
    <col min="10519" max="10519" width="30" style="1" customWidth="1"/>
    <col min="10520" max="10520" width="29.85546875" style="1" customWidth="1"/>
    <col min="10521" max="10521" width="30" style="1" customWidth="1"/>
    <col min="10522" max="10522" width="30.7109375" style="1" customWidth="1"/>
    <col min="10523" max="10523" width="30.140625" style="1" customWidth="1"/>
    <col min="10524" max="10524" width="34.28515625" style="1" customWidth="1"/>
    <col min="10525" max="10525" width="28.85546875" style="1" customWidth="1"/>
    <col min="10526" max="10526" width="27.28515625" style="1" customWidth="1"/>
    <col min="10527" max="10527" width="27.140625" style="1" customWidth="1"/>
    <col min="10528" max="10528" width="31.85546875" style="1" customWidth="1"/>
    <col min="10529" max="10529" width="26.5703125" style="1" customWidth="1"/>
    <col min="10530" max="10530" width="27.42578125" style="1" customWidth="1"/>
    <col min="10531" max="10531" width="32.28515625" style="1" customWidth="1"/>
    <col min="10532" max="10532" width="27.140625" style="1" customWidth="1"/>
    <col min="10533" max="10533" width="29.140625" style="1" customWidth="1"/>
    <col min="10534" max="10534" width="27.85546875" style="1" customWidth="1"/>
    <col min="10535" max="10535" width="30.140625" style="1" customWidth="1"/>
    <col min="10536" max="10536" width="31.85546875" style="1" customWidth="1"/>
    <col min="10537" max="10537" width="31" style="1" customWidth="1"/>
    <col min="10538" max="10542" width="30.28515625" style="1" customWidth="1"/>
    <col min="10543" max="10543" width="31.42578125" style="1" customWidth="1"/>
    <col min="10544" max="10544" width="32.140625" style="1" customWidth="1"/>
    <col min="10545" max="10545" width="35.28515625" style="1" customWidth="1"/>
    <col min="10546" max="10550" width="30.28515625" style="1" customWidth="1"/>
    <col min="10551" max="10551" width="29.28515625" style="1" customWidth="1"/>
    <col min="10552" max="10552" width="27.140625" style="1" customWidth="1"/>
    <col min="10553" max="10553" width="26.85546875" style="1" customWidth="1"/>
    <col min="10554" max="10554" width="27.42578125" style="1" customWidth="1"/>
    <col min="10555" max="10555" width="27.140625" style="1" customWidth="1"/>
    <col min="10556" max="10556" width="30.42578125" style="1" customWidth="1"/>
    <col min="10557" max="10558" width="27.7109375" style="1" customWidth="1"/>
    <col min="10559" max="10559" width="32.140625" style="1" customWidth="1"/>
    <col min="10560" max="10560" width="26.5703125" style="1" customWidth="1"/>
    <col min="10561" max="10595" width="15.28515625" style="1" customWidth="1"/>
    <col min="10596" max="10757" width="11.42578125" style="1"/>
    <col min="10758" max="10758" width="18.5703125" style="1" customWidth="1"/>
    <col min="10759" max="10759" width="19.28515625" style="1" customWidth="1"/>
    <col min="10760" max="10760" width="18.42578125" style="1" customWidth="1"/>
    <col min="10761" max="10761" width="34" style="1" customWidth="1"/>
    <col min="10762" max="10762" width="31.140625" style="1" customWidth="1"/>
    <col min="10763" max="10763" width="33.140625" style="1" customWidth="1"/>
    <col min="10764" max="10764" width="26.7109375" style="1" customWidth="1"/>
    <col min="10765" max="10765" width="24.7109375" style="1" customWidth="1"/>
    <col min="10766" max="10766" width="28" style="1" customWidth="1"/>
    <col min="10767" max="10767" width="34.42578125" style="1" customWidth="1"/>
    <col min="10768" max="10768" width="27" style="1" customWidth="1"/>
    <col min="10769" max="10769" width="23.85546875" style="1" customWidth="1"/>
    <col min="10770" max="10770" width="24.7109375" style="1" customWidth="1"/>
    <col min="10771" max="10771" width="28.5703125" style="1" customWidth="1"/>
    <col min="10772" max="10772" width="27.140625" style="1" customWidth="1"/>
    <col min="10773" max="10773" width="29.5703125" style="1" customWidth="1"/>
    <col min="10774" max="10774" width="28.42578125" style="1" customWidth="1"/>
    <col min="10775" max="10775" width="30" style="1" customWidth="1"/>
    <col min="10776" max="10776" width="29.85546875" style="1" customWidth="1"/>
    <col min="10777" max="10777" width="30" style="1" customWidth="1"/>
    <col min="10778" max="10778" width="30.7109375" style="1" customWidth="1"/>
    <col min="10779" max="10779" width="30.140625" style="1" customWidth="1"/>
    <col min="10780" max="10780" width="34.28515625" style="1" customWidth="1"/>
    <col min="10781" max="10781" width="28.85546875" style="1" customWidth="1"/>
    <col min="10782" max="10782" width="27.28515625" style="1" customWidth="1"/>
    <col min="10783" max="10783" width="27.140625" style="1" customWidth="1"/>
    <col min="10784" max="10784" width="31.85546875" style="1" customWidth="1"/>
    <col min="10785" max="10785" width="26.5703125" style="1" customWidth="1"/>
    <col min="10786" max="10786" width="27.42578125" style="1" customWidth="1"/>
    <col min="10787" max="10787" width="32.28515625" style="1" customWidth="1"/>
    <col min="10788" max="10788" width="27.140625" style="1" customWidth="1"/>
    <col min="10789" max="10789" width="29.140625" style="1" customWidth="1"/>
    <col min="10790" max="10790" width="27.85546875" style="1" customWidth="1"/>
    <col min="10791" max="10791" width="30.140625" style="1" customWidth="1"/>
    <col min="10792" max="10792" width="31.85546875" style="1" customWidth="1"/>
    <col min="10793" max="10793" width="31" style="1" customWidth="1"/>
    <col min="10794" max="10798" width="30.28515625" style="1" customWidth="1"/>
    <col min="10799" max="10799" width="31.42578125" style="1" customWidth="1"/>
    <col min="10800" max="10800" width="32.140625" style="1" customWidth="1"/>
    <col min="10801" max="10801" width="35.28515625" style="1" customWidth="1"/>
    <col min="10802" max="10806" width="30.28515625" style="1" customWidth="1"/>
    <col min="10807" max="10807" width="29.28515625" style="1" customWidth="1"/>
    <col min="10808" max="10808" width="27.140625" style="1" customWidth="1"/>
    <col min="10809" max="10809" width="26.85546875" style="1" customWidth="1"/>
    <col min="10810" max="10810" width="27.42578125" style="1" customWidth="1"/>
    <col min="10811" max="10811" width="27.140625" style="1" customWidth="1"/>
    <col min="10812" max="10812" width="30.42578125" style="1" customWidth="1"/>
    <col min="10813" max="10814" width="27.7109375" style="1" customWidth="1"/>
    <col min="10815" max="10815" width="32.140625" style="1" customWidth="1"/>
    <col min="10816" max="10816" width="26.5703125" style="1" customWidth="1"/>
    <col min="10817" max="10851" width="15.28515625" style="1" customWidth="1"/>
    <col min="10852" max="11013" width="11.42578125" style="1"/>
    <col min="11014" max="11014" width="18.5703125" style="1" customWidth="1"/>
    <col min="11015" max="11015" width="19.28515625" style="1" customWidth="1"/>
    <col min="11016" max="11016" width="18.42578125" style="1" customWidth="1"/>
    <col min="11017" max="11017" width="34" style="1" customWidth="1"/>
    <col min="11018" max="11018" width="31.140625" style="1" customWidth="1"/>
    <col min="11019" max="11019" width="33.140625" style="1" customWidth="1"/>
    <col min="11020" max="11020" width="26.7109375" style="1" customWidth="1"/>
    <col min="11021" max="11021" width="24.7109375" style="1" customWidth="1"/>
    <col min="11022" max="11022" width="28" style="1" customWidth="1"/>
    <col min="11023" max="11023" width="34.42578125" style="1" customWidth="1"/>
    <col min="11024" max="11024" width="27" style="1" customWidth="1"/>
    <col min="11025" max="11025" width="23.85546875" style="1" customWidth="1"/>
    <col min="11026" max="11026" width="24.7109375" style="1" customWidth="1"/>
    <col min="11027" max="11027" width="28.5703125" style="1" customWidth="1"/>
    <col min="11028" max="11028" width="27.140625" style="1" customWidth="1"/>
    <col min="11029" max="11029" width="29.5703125" style="1" customWidth="1"/>
    <col min="11030" max="11030" width="28.42578125" style="1" customWidth="1"/>
    <col min="11031" max="11031" width="30" style="1" customWidth="1"/>
    <col min="11032" max="11032" width="29.85546875" style="1" customWidth="1"/>
    <col min="11033" max="11033" width="30" style="1" customWidth="1"/>
    <col min="11034" max="11034" width="30.7109375" style="1" customWidth="1"/>
    <col min="11035" max="11035" width="30.140625" style="1" customWidth="1"/>
    <col min="11036" max="11036" width="34.28515625" style="1" customWidth="1"/>
    <col min="11037" max="11037" width="28.85546875" style="1" customWidth="1"/>
    <col min="11038" max="11038" width="27.28515625" style="1" customWidth="1"/>
    <col min="11039" max="11039" width="27.140625" style="1" customWidth="1"/>
    <col min="11040" max="11040" width="31.85546875" style="1" customWidth="1"/>
    <col min="11041" max="11041" width="26.5703125" style="1" customWidth="1"/>
    <col min="11042" max="11042" width="27.42578125" style="1" customWidth="1"/>
    <col min="11043" max="11043" width="32.28515625" style="1" customWidth="1"/>
    <col min="11044" max="11044" width="27.140625" style="1" customWidth="1"/>
    <col min="11045" max="11045" width="29.140625" style="1" customWidth="1"/>
    <col min="11046" max="11046" width="27.85546875" style="1" customWidth="1"/>
    <col min="11047" max="11047" width="30.140625" style="1" customWidth="1"/>
    <col min="11048" max="11048" width="31.85546875" style="1" customWidth="1"/>
    <col min="11049" max="11049" width="31" style="1" customWidth="1"/>
    <col min="11050" max="11054" width="30.28515625" style="1" customWidth="1"/>
    <col min="11055" max="11055" width="31.42578125" style="1" customWidth="1"/>
    <col min="11056" max="11056" width="32.140625" style="1" customWidth="1"/>
    <col min="11057" max="11057" width="35.28515625" style="1" customWidth="1"/>
    <col min="11058" max="11062" width="30.28515625" style="1" customWidth="1"/>
    <col min="11063" max="11063" width="29.28515625" style="1" customWidth="1"/>
    <col min="11064" max="11064" width="27.140625" style="1" customWidth="1"/>
    <col min="11065" max="11065" width="26.85546875" style="1" customWidth="1"/>
    <col min="11066" max="11066" width="27.42578125" style="1" customWidth="1"/>
    <col min="11067" max="11067" width="27.140625" style="1" customWidth="1"/>
    <col min="11068" max="11068" width="30.42578125" style="1" customWidth="1"/>
    <col min="11069" max="11070" width="27.7109375" style="1" customWidth="1"/>
    <col min="11071" max="11071" width="32.140625" style="1" customWidth="1"/>
    <col min="11072" max="11072" width="26.5703125" style="1" customWidth="1"/>
    <col min="11073" max="11107" width="15.28515625" style="1" customWidth="1"/>
    <col min="11108" max="11269" width="11.42578125" style="1"/>
    <col min="11270" max="11270" width="18.5703125" style="1" customWidth="1"/>
    <col min="11271" max="11271" width="19.28515625" style="1" customWidth="1"/>
    <col min="11272" max="11272" width="18.42578125" style="1" customWidth="1"/>
    <col min="11273" max="11273" width="34" style="1" customWidth="1"/>
    <col min="11274" max="11274" width="31.140625" style="1" customWidth="1"/>
    <col min="11275" max="11275" width="33.140625" style="1" customWidth="1"/>
    <col min="11276" max="11276" width="26.7109375" style="1" customWidth="1"/>
    <col min="11277" max="11277" width="24.7109375" style="1" customWidth="1"/>
    <col min="11278" max="11278" width="28" style="1" customWidth="1"/>
    <col min="11279" max="11279" width="34.42578125" style="1" customWidth="1"/>
    <col min="11280" max="11280" width="27" style="1" customWidth="1"/>
    <col min="11281" max="11281" width="23.85546875" style="1" customWidth="1"/>
    <col min="11282" max="11282" width="24.7109375" style="1" customWidth="1"/>
    <col min="11283" max="11283" width="28.5703125" style="1" customWidth="1"/>
    <col min="11284" max="11284" width="27.140625" style="1" customWidth="1"/>
    <col min="11285" max="11285" width="29.5703125" style="1" customWidth="1"/>
    <col min="11286" max="11286" width="28.42578125" style="1" customWidth="1"/>
    <col min="11287" max="11287" width="30" style="1" customWidth="1"/>
    <col min="11288" max="11288" width="29.85546875" style="1" customWidth="1"/>
    <col min="11289" max="11289" width="30" style="1" customWidth="1"/>
    <col min="11290" max="11290" width="30.7109375" style="1" customWidth="1"/>
    <col min="11291" max="11291" width="30.140625" style="1" customWidth="1"/>
    <col min="11292" max="11292" width="34.28515625" style="1" customWidth="1"/>
    <col min="11293" max="11293" width="28.85546875" style="1" customWidth="1"/>
    <col min="11294" max="11294" width="27.28515625" style="1" customWidth="1"/>
    <col min="11295" max="11295" width="27.140625" style="1" customWidth="1"/>
    <col min="11296" max="11296" width="31.85546875" style="1" customWidth="1"/>
    <col min="11297" max="11297" width="26.5703125" style="1" customWidth="1"/>
    <col min="11298" max="11298" width="27.42578125" style="1" customWidth="1"/>
    <col min="11299" max="11299" width="32.28515625" style="1" customWidth="1"/>
    <col min="11300" max="11300" width="27.140625" style="1" customWidth="1"/>
    <col min="11301" max="11301" width="29.140625" style="1" customWidth="1"/>
    <col min="11302" max="11302" width="27.85546875" style="1" customWidth="1"/>
    <col min="11303" max="11303" width="30.140625" style="1" customWidth="1"/>
    <col min="11304" max="11304" width="31.85546875" style="1" customWidth="1"/>
    <col min="11305" max="11305" width="31" style="1" customWidth="1"/>
    <col min="11306" max="11310" width="30.28515625" style="1" customWidth="1"/>
    <col min="11311" max="11311" width="31.42578125" style="1" customWidth="1"/>
    <col min="11312" max="11312" width="32.140625" style="1" customWidth="1"/>
    <col min="11313" max="11313" width="35.28515625" style="1" customWidth="1"/>
    <col min="11314" max="11318" width="30.28515625" style="1" customWidth="1"/>
    <col min="11319" max="11319" width="29.28515625" style="1" customWidth="1"/>
    <col min="11320" max="11320" width="27.140625" style="1" customWidth="1"/>
    <col min="11321" max="11321" width="26.85546875" style="1" customWidth="1"/>
    <col min="11322" max="11322" width="27.42578125" style="1" customWidth="1"/>
    <col min="11323" max="11323" width="27.140625" style="1" customWidth="1"/>
    <col min="11324" max="11324" width="30.42578125" style="1" customWidth="1"/>
    <col min="11325" max="11326" width="27.7109375" style="1" customWidth="1"/>
    <col min="11327" max="11327" width="32.140625" style="1" customWidth="1"/>
    <col min="11328" max="11328" width="26.5703125" style="1" customWidth="1"/>
    <col min="11329" max="11363" width="15.28515625" style="1" customWidth="1"/>
    <col min="11364" max="11525" width="11.42578125" style="1"/>
    <col min="11526" max="11526" width="18.5703125" style="1" customWidth="1"/>
    <col min="11527" max="11527" width="19.28515625" style="1" customWidth="1"/>
    <col min="11528" max="11528" width="18.42578125" style="1" customWidth="1"/>
    <col min="11529" max="11529" width="34" style="1" customWidth="1"/>
    <col min="11530" max="11530" width="31.140625" style="1" customWidth="1"/>
    <col min="11531" max="11531" width="33.140625" style="1" customWidth="1"/>
    <col min="11532" max="11532" width="26.7109375" style="1" customWidth="1"/>
    <col min="11533" max="11533" width="24.7109375" style="1" customWidth="1"/>
    <col min="11534" max="11534" width="28" style="1" customWidth="1"/>
    <col min="11535" max="11535" width="34.42578125" style="1" customWidth="1"/>
    <col min="11536" max="11536" width="27" style="1" customWidth="1"/>
    <col min="11537" max="11537" width="23.85546875" style="1" customWidth="1"/>
    <col min="11538" max="11538" width="24.7109375" style="1" customWidth="1"/>
    <col min="11539" max="11539" width="28.5703125" style="1" customWidth="1"/>
    <col min="11540" max="11540" width="27.140625" style="1" customWidth="1"/>
    <col min="11541" max="11541" width="29.5703125" style="1" customWidth="1"/>
    <col min="11542" max="11542" width="28.42578125" style="1" customWidth="1"/>
    <col min="11543" max="11543" width="30" style="1" customWidth="1"/>
    <col min="11544" max="11544" width="29.85546875" style="1" customWidth="1"/>
    <col min="11545" max="11545" width="30" style="1" customWidth="1"/>
    <col min="11546" max="11546" width="30.7109375" style="1" customWidth="1"/>
    <col min="11547" max="11547" width="30.140625" style="1" customWidth="1"/>
    <col min="11548" max="11548" width="34.28515625" style="1" customWidth="1"/>
    <col min="11549" max="11549" width="28.85546875" style="1" customWidth="1"/>
    <col min="11550" max="11550" width="27.28515625" style="1" customWidth="1"/>
    <col min="11551" max="11551" width="27.140625" style="1" customWidth="1"/>
    <col min="11552" max="11552" width="31.85546875" style="1" customWidth="1"/>
    <col min="11553" max="11553" width="26.5703125" style="1" customWidth="1"/>
    <col min="11554" max="11554" width="27.42578125" style="1" customWidth="1"/>
    <col min="11555" max="11555" width="32.28515625" style="1" customWidth="1"/>
    <col min="11556" max="11556" width="27.140625" style="1" customWidth="1"/>
    <col min="11557" max="11557" width="29.140625" style="1" customWidth="1"/>
    <col min="11558" max="11558" width="27.85546875" style="1" customWidth="1"/>
    <col min="11559" max="11559" width="30.140625" style="1" customWidth="1"/>
    <col min="11560" max="11560" width="31.85546875" style="1" customWidth="1"/>
    <col min="11561" max="11561" width="31" style="1" customWidth="1"/>
    <col min="11562" max="11566" width="30.28515625" style="1" customWidth="1"/>
    <col min="11567" max="11567" width="31.42578125" style="1" customWidth="1"/>
    <col min="11568" max="11568" width="32.140625" style="1" customWidth="1"/>
    <col min="11569" max="11569" width="35.28515625" style="1" customWidth="1"/>
    <col min="11570" max="11574" width="30.28515625" style="1" customWidth="1"/>
    <col min="11575" max="11575" width="29.28515625" style="1" customWidth="1"/>
    <col min="11576" max="11576" width="27.140625" style="1" customWidth="1"/>
    <col min="11577" max="11577" width="26.85546875" style="1" customWidth="1"/>
    <col min="11578" max="11578" width="27.42578125" style="1" customWidth="1"/>
    <col min="11579" max="11579" width="27.140625" style="1" customWidth="1"/>
    <col min="11580" max="11580" width="30.42578125" style="1" customWidth="1"/>
    <col min="11581" max="11582" width="27.7109375" style="1" customWidth="1"/>
    <col min="11583" max="11583" width="32.140625" style="1" customWidth="1"/>
    <col min="11584" max="11584" width="26.5703125" style="1" customWidth="1"/>
    <col min="11585" max="11619" width="15.28515625" style="1" customWidth="1"/>
    <col min="11620" max="11781" width="11.42578125" style="1"/>
    <col min="11782" max="11782" width="18.5703125" style="1" customWidth="1"/>
    <col min="11783" max="11783" width="19.28515625" style="1" customWidth="1"/>
    <col min="11784" max="11784" width="18.42578125" style="1" customWidth="1"/>
    <col min="11785" max="11785" width="34" style="1" customWidth="1"/>
    <col min="11786" max="11786" width="31.140625" style="1" customWidth="1"/>
    <col min="11787" max="11787" width="33.140625" style="1" customWidth="1"/>
    <col min="11788" max="11788" width="26.7109375" style="1" customWidth="1"/>
    <col min="11789" max="11789" width="24.7109375" style="1" customWidth="1"/>
    <col min="11790" max="11790" width="28" style="1" customWidth="1"/>
    <col min="11791" max="11791" width="34.42578125" style="1" customWidth="1"/>
    <col min="11792" max="11792" width="27" style="1" customWidth="1"/>
    <col min="11793" max="11793" width="23.85546875" style="1" customWidth="1"/>
    <col min="11794" max="11794" width="24.7109375" style="1" customWidth="1"/>
    <col min="11795" max="11795" width="28.5703125" style="1" customWidth="1"/>
    <col min="11796" max="11796" width="27.140625" style="1" customWidth="1"/>
    <col min="11797" max="11797" width="29.5703125" style="1" customWidth="1"/>
    <col min="11798" max="11798" width="28.42578125" style="1" customWidth="1"/>
    <col min="11799" max="11799" width="30" style="1" customWidth="1"/>
    <col min="11800" max="11800" width="29.85546875" style="1" customWidth="1"/>
    <col min="11801" max="11801" width="30" style="1" customWidth="1"/>
    <col min="11802" max="11802" width="30.7109375" style="1" customWidth="1"/>
    <col min="11803" max="11803" width="30.140625" style="1" customWidth="1"/>
    <col min="11804" max="11804" width="34.28515625" style="1" customWidth="1"/>
    <col min="11805" max="11805" width="28.85546875" style="1" customWidth="1"/>
    <col min="11806" max="11806" width="27.28515625" style="1" customWidth="1"/>
    <col min="11807" max="11807" width="27.140625" style="1" customWidth="1"/>
    <col min="11808" max="11808" width="31.85546875" style="1" customWidth="1"/>
    <col min="11809" max="11809" width="26.5703125" style="1" customWidth="1"/>
    <col min="11810" max="11810" width="27.42578125" style="1" customWidth="1"/>
    <col min="11811" max="11811" width="32.28515625" style="1" customWidth="1"/>
    <col min="11812" max="11812" width="27.140625" style="1" customWidth="1"/>
    <col min="11813" max="11813" width="29.140625" style="1" customWidth="1"/>
    <col min="11814" max="11814" width="27.85546875" style="1" customWidth="1"/>
    <col min="11815" max="11815" width="30.140625" style="1" customWidth="1"/>
    <col min="11816" max="11816" width="31.85546875" style="1" customWidth="1"/>
    <col min="11817" max="11817" width="31" style="1" customWidth="1"/>
    <col min="11818" max="11822" width="30.28515625" style="1" customWidth="1"/>
    <col min="11823" max="11823" width="31.42578125" style="1" customWidth="1"/>
    <col min="11824" max="11824" width="32.140625" style="1" customWidth="1"/>
    <col min="11825" max="11825" width="35.28515625" style="1" customWidth="1"/>
    <col min="11826" max="11830" width="30.28515625" style="1" customWidth="1"/>
    <col min="11831" max="11831" width="29.28515625" style="1" customWidth="1"/>
    <col min="11832" max="11832" width="27.140625" style="1" customWidth="1"/>
    <col min="11833" max="11833" width="26.85546875" style="1" customWidth="1"/>
    <col min="11834" max="11834" width="27.42578125" style="1" customWidth="1"/>
    <col min="11835" max="11835" width="27.140625" style="1" customWidth="1"/>
    <col min="11836" max="11836" width="30.42578125" style="1" customWidth="1"/>
    <col min="11837" max="11838" width="27.7109375" style="1" customWidth="1"/>
    <col min="11839" max="11839" width="32.140625" style="1" customWidth="1"/>
    <col min="11840" max="11840" width="26.5703125" style="1" customWidth="1"/>
    <col min="11841" max="11875" width="15.28515625" style="1" customWidth="1"/>
    <col min="11876" max="12037" width="11.42578125" style="1"/>
    <col min="12038" max="12038" width="18.5703125" style="1" customWidth="1"/>
    <col min="12039" max="12039" width="19.28515625" style="1" customWidth="1"/>
    <col min="12040" max="12040" width="18.42578125" style="1" customWidth="1"/>
    <col min="12041" max="12041" width="34" style="1" customWidth="1"/>
    <col min="12042" max="12042" width="31.140625" style="1" customWidth="1"/>
    <col min="12043" max="12043" width="33.140625" style="1" customWidth="1"/>
    <col min="12044" max="12044" width="26.7109375" style="1" customWidth="1"/>
    <col min="12045" max="12045" width="24.7109375" style="1" customWidth="1"/>
    <col min="12046" max="12046" width="28" style="1" customWidth="1"/>
    <col min="12047" max="12047" width="34.42578125" style="1" customWidth="1"/>
    <col min="12048" max="12048" width="27" style="1" customWidth="1"/>
    <col min="12049" max="12049" width="23.85546875" style="1" customWidth="1"/>
    <col min="12050" max="12050" width="24.7109375" style="1" customWidth="1"/>
    <col min="12051" max="12051" width="28.5703125" style="1" customWidth="1"/>
    <col min="12052" max="12052" width="27.140625" style="1" customWidth="1"/>
    <col min="12053" max="12053" width="29.5703125" style="1" customWidth="1"/>
    <col min="12054" max="12054" width="28.42578125" style="1" customWidth="1"/>
    <col min="12055" max="12055" width="30" style="1" customWidth="1"/>
    <col min="12056" max="12056" width="29.85546875" style="1" customWidth="1"/>
    <col min="12057" max="12057" width="30" style="1" customWidth="1"/>
    <col min="12058" max="12058" width="30.7109375" style="1" customWidth="1"/>
    <col min="12059" max="12059" width="30.140625" style="1" customWidth="1"/>
    <col min="12060" max="12060" width="34.28515625" style="1" customWidth="1"/>
    <col min="12061" max="12061" width="28.85546875" style="1" customWidth="1"/>
    <col min="12062" max="12062" width="27.28515625" style="1" customWidth="1"/>
    <col min="12063" max="12063" width="27.140625" style="1" customWidth="1"/>
    <col min="12064" max="12064" width="31.85546875" style="1" customWidth="1"/>
    <col min="12065" max="12065" width="26.5703125" style="1" customWidth="1"/>
    <col min="12066" max="12066" width="27.42578125" style="1" customWidth="1"/>
    <col min="12067" max="12067" width="32.28515625" style="1" customWidth="1"/>
    <col min="12068" max="12068" width="27.140625" style="1" customWidth="1"/>
    <col min="12069" max="12069" width="29.140625" style="1" customWidth="1"/>
    <col min="12070" max="12070" width="27.85546875" style="1" customWidth="1"/>
    <col min="12071" max="12071" width="30.140625" style="1" customWidth="1"/>
    <col min="12072" max="12072" width="31.85546875" style="1" customWidth="1"/>
    <col min="12073" max="12073" width="31" style="1" customWidth="1"/>
    <col min="12074" max="12078" width="30.28515625" style="1" customWidth="1"/>
    <col min="12079" max="12079" width="31.42578125" style="1" customWidth="1"/>
    <col min="12080" max="12080" width="32.140625" style="1" customWidth="1"/>
    <col min="12081" max="12081" width="35.28515625" style="1" customWidth="1"/>
    <col min="12082" max="12086" width="30.28515625" style="1" customWidth="1"/>
    <col min="12087" max="12087" width="29.28515625" style="1" customWidth="1"/>
    <col min="12088" max="12088" width="27.140625" style="1" customWidth="1"/>
    <col min="12089" max="12089" width="26.85546875" style="1" customWidth="1"/>
    <col min="12090" max="12090" width="27.42578125" style="1" customWidth="1"/>
    <col min="12091" max="12091" width="27.140625" style="1" customWidth="1"/>
    <col min="12092" max="12092" width="30.42578125" style="1" customWidth="1"/>
    <col min="12093" max="12094" width="27.7109375" style="1" customWidth="1"/>
    <col min="12095" max="12095" width="32.140625" style="1" customWidth="1"/>
    <col min="12096" max="12096" width="26.5703125" style="1" customWidth="1"/>
    <col min="12097" max="12131" width="15.28515625" style="1" customWidth="1"/>
    <col min="12132" max="12293" width="11.42578125" style="1"/>
    <col min="12294" max="12294" width="18.5703125" style="1" customWidth="1"/>
    <col min="12295" max="12295" width="19.28515625" style="1" customWidth="1"/>
    <col min="12296" max="12296" width="18.42578125" style="1" customWidth="1"/>
    <col min="12297" max="12297" width="34" style="1" customWidth="1"/>
    <col min="12298" max="12298" width="31.140625" style="1" customWidth="1"/>
    <col min="12299" max="12299" width="33.140625" style="1" customWidth="1"/>
    <col min="12300" max="12300" width="26.7109375" style="1" customWidth="1"/>
    <col min="12301" max="12301" width="24.7109375" style="1" customWidth="1"/>
    <col min="12302" max="12302" width="28" style="1" customWidth="1"/>
    <col min="12303" max="12303" width="34.42578125" style="1" customWidth="1"/>
    <col min="12304" max="12304" width="27" style="1" customWidth="1"/>
    <col min="12305" max="12305" width="23.85546875" style="1" customWidth="1"/>
    <col min="12306" max="12306" width="24.7109375" style="1" customWidth="1"/>
    <col min="12307" max="12307" width="28.5703125" style="1" customWidth="1"/>
    <col min="12308" max="12308" width="27.140625" style="1" customWidth="1"/>
    <col min="12309" max="12309" width="29.5703125" style="1" customWidth="1"/>
    <col min="12310" max="12310" width="28.42578125" style="1" customWidth="1"/>
    <col min="12311" max="12311" width="30" style="1" customWidth="1"/>
    <col min="12312" max="12312" width="29.85546875" style="1" customWidth="1"/>
    <col min="12313" max="12313" width="30" style="1" customWidth="1"/>
    <col min="12314" max="12314" width="30.7109375" style="1" customWidth="1"/>
    <col min="12315" max="12315" width="30.140625" style="1" customWidth="1"/>
    <col min="12316" max="12316" width="34.28515625" style="1" customWidth="1"/>
    <col min="12317" max="12317" width="28.85546875" style="1" customWidth="1"/>
    <col min="12318" max="12318" width="27.28515625" style="1" customWidth="1"/>
    <col min="12319" max="12319" width="27.140625" style="1" customWidth="1"/>
    <col min="12320" max="12320" width="31.85546875" style="1" customWidth="1"/>
    <col min="12321" max="12321" width="26.5703125" style="1" customWidth="1"/>
    <col min="12322" max="12322" width="27.42578125" style="1" customWidth="1"/>
    <col min="12323" max="12323" width="32.28515625" style="1" customWidth="1"/>
    <col min="12324" max="12324" width="27.140625" style="1" customWidth="1"/>
    <col min="12325" max="12325" width="29.140625" style="1" customWidth="1"/>
    <col min="12326" max="12326" width="27.85546875" style="1" customWidth="1"/>
    <col min="12327" max="12327" width="30.140625" style="1" customWidth="1"/>
    <col min="12328" max="12328" width="31.85546875" style="1" customWidth="1"/>
    <col min="12329" max="12329" width="31" style="1" customWidth="1"/>
    <col min="12330" max="12334" width="30.28515625" style="1" customWidth="1"/>
    <col min="12335" max="12335" width="31.42578125" style="1" customWidth="1"/>
    <col min="12336" max="12336" width="32.140625" style="1" customWidth="1"/>
    <col min="12337" max="12337" width="35.28515625" style="1" customWidth="1"/>
    <col min="12338" max="12342" width="30.28515625" style="1" customWidth="1"/>
    <col min="12343" max="12343" width="29.28515625" style="1" customWidth="1"/>
    <col min="12344" max="12344" width="27.140625" style="1" customWidth="1"/>
    <col min="12345" max="12345" width="26.85546875" style="1" customWidth="1"/>
    <col min="12346" max="12346" width="27.42578125" style="1" customWidth="1"/>
    <col min="12347" max="12347" width="27.140625" style="1" customWidth="1"/>
    <col min="12348" max="12348" width="30.42578125" style="1" customWidth="1"/>
    <col min="12349" max="12350" width="27.7109375" style="1" customWidth="1"/>
    <col min="12351" max="12351" width="32.140625" style="1" customWidth="1"/>
    <col min="12352" max="12352" width="26.5703125" style="1" customWidth="1"/>
    <col min="12353" max="12387" width="15.28515625" style="1" customWidth="1"/>
    <col min="12388" max="12549" width="11.42578125" style="1"/>
    <col min="12550" max="12550" width="18.5703125" style="1" customWidth="1"/>
    <col min="12551" max="12551" width="19.28515625" style="1" customWidth="1"/>
    <col min="12552" max="12552" width="18.42578125" style="1" customWidth="1"/>
    <col min="12553" max="12553" width="34" style="1" customWidth="1"/>
    <col min="12554" max="12554" width="31.140625" style="1" customWidth="1"/>
    <col min="12555" max="12555" width="33.140625" style="1" customWidth="1"/>
    <col min="12556" max="12556" width="26.7109375" style="1" customWidth="1"/>
    <col min="12557" max="12557" width="24.7109375" style="1" customWidth="1"/>
    <col min="12558" max="12558" width="28" style="1" customWidth="1"/>
    <col min="12559" max="12559" width="34.42578125" style="1" customWidth="1"/>
    <col min="12560" max="12560" width="27" style="1" customWidth="1"/>
    <col min="12561" max="12561" width="23.85546875" style="1" customWidth="1"/>
    <col min="12562" max="12562" width="24.7109375" style="1" customWidth="1"/>
    <col min="12563" max="12563" width="28.5703125" style="1" customWidth="1"/>
    <col min="12564" max="12564" width="27.140625" style="1" customWidth="1"/>
    <col min="12565" max="12565" width="29.5703125" style="1" customWidth="1"/>
    <col min="12566" max="12566" width="28.42578125" style="1" customWidth="1"/>
    <col min="12567" max="12567" width="30" style="1" customWidth="1"/>
    <col min="12568" max="12568" width="29.85546875" style="1" customWidth="1"/>
    <col min="12569" max="12569" width="30" style="1" customWidth="1"/>
    <col min="12570" max="12570" width="30.7109375" style="1" customWidth="1"/>
    <col min="12571" max="12571" width="30.140625" style="1" customWidth="1"/>
    <col min="12572" max="12572" width="34.28515625" style="1" customWidth="1"/>
    <col min="12573" max="12573" width="28.85546875" style="1" customWidth="1"/>
    <col min="12574" max="12574" width="27.28515625" style="1" customWidth="1"/>
    <col min="12575" max="12575" width="27.140625" style="1" customWidth="1"/>
    <col min="12576" max="12576" width="31.85546875" style="1" customWidth="1"/>
    <col min="12577" max="12577" width="26.5703125" style="1" customWidth="1"/>
    <col min="12578" max="12578" width="27.42578125" style="1" customWidth="1"/>
    <col min="12579" max="12579" width="32.28515625" style="1" customWidth="1"/>
    <col min="12580" max="12580" width="27.140625" style="1" customWidth="1"/>
    <col min="12581" max="12581" width="29.140625" style="1" customWidth="1"/>
    <col min="12582" max="12582" width="27.85546875" style="1" customWidth="1"/>
    <col min="12583" max="12583" width="30.140625" style="1" customWidth="1"/>
    <col min="12584" max="12584" width="31.85546875" style="1" customWidth="1"/>
    <col min="12585" max="12585" width="31" style="1" customWidth="1"/>
    <col min="12586" max="12590" width="30.28515625" style="1" customWidth="1"/>
    <col min="12591" max="12591" width="31.42578125" style="1" customWidth="1"/>
    <col min="12592" max="12592" width="32.140625" style="1" customWidth="1"/>
    <col min="12593" max="12593" width="35.28515625" style="1" customWidth="1"/>
    <col min="12594" max="12598" width="30.28515625" style="1" customWidth="1"/>
    <col min="12599" max="12599" width="29.28515625" style="1" customWidth="1"/>
    <col min="12600" max="12600" width="27.140625" style="1" customWidth="1"/>
    <col min="12601" max="12601" width="26.85546875" style="1" customWidth="1"/>
    <col min="12602" max="12602" width="27.42578125" style="1" customWidth="1"/>
    <col min="12603" max="12603" width="27.140625" style="1" customWidth="1"/>
    <col min="12604" max="12604" width="30.42578125" style="1" customWidth="1"/>
    <col min="12605" max="12606" width="27.7109375" style="1" customWidth="1"/>
    <col min="12607" max="12607" width="32.140625" style="1" customWidth="1"/>
    <col min="12608" max="12608" width="26.5703125" style="1" customWidth="1"/>
    <col min="12609" max="12643" width="15.28515625" style="1" customWidth="1"/>
    <col min="12644" max="12805" width="11.42578125" style="1"/>
    <col min="12806" max="12806" width="18.5703125" style="1" customWidth="1"/>
    <col min="12807" max="12807" width="19.28515625" style="1" customWidth="1"/>
    <col min="12808" max="12808" width="18.42578125" style="1" customWidth="1"/>
    <col min="12809" max="12809" width="34" style="1" customWidth="1"/>
    <col min="12810" max="12810" width="31.140625" style="1" customWidth="1"/>
    <col min="12811" max="12811" width="33.140625" style="1" customWidth="1"/>
    <col min="12812" max="12812" width="26.7109375" style="1" customWidth="1"/>
    <col min="12813" max="12813" width="24.7109375" style="1" customWidth="1"/>
    <col min="12814" max="12814" width="28" style="1" customWidth="1"/>
    <col min="12815" max="12815" width="34.42578125" style="1" customWidth="1"/>
    <col min="12816" max="12816" width="27" style="1" customWidth="1"/>
    <col min="12817" max="12817" width="23.85546875" style="1" customWidth="1"/>
    <col min="12818" max="12818" width="24.7109375" style="1" customWidth="1"/>
    <col min="12819" max="12819" width="28.5703125" style="1" customWidth="1"/>
    <col min="12820" max="12820" width="27.140625" style="1" customWidth="1"/>
    <col min="12821" max="12821" width="29.5703125" style="1" customWidth="1"/>
    <col min="12822" max="12822" width="28.42578125" style="1" customWidth="1"/>
    <col min="12823" max="12823" width="30" style="1" customWidth="1"/>
    <col min="12824" max="12824" width="29.85546875" style="1" customWidth="1"/>
    <col min="12825" max="12825" width="30" style="1" customWidth="1"/>
    <col min="12826" max="12826" width="30.7109375" style="1" customWidth="1"/>
    <col min="12827" max="12827" width="30.140625" style="1" customWidth="1"/>
    <col min="12828" max="12828" width="34.28515625" style="1" customWidth="1"/>
    <col min="12829" max="12829" width="28.85546875" style="1" customWidth="1"/>
    <col min="12830" max="12830" width="27.28515625" style="1" customWidth="1"/>
    <col min="12831" max="12831" width="27.140625" style="1" customWidth="1"/>
    <col min="12832" max="12832" width="31.85546875" style="1" customWidth="1"/>
    <col min="12833" max="12833" width="26.5703125" style="1" customWidth="1"/>
    <col min="12834" max="12834" width="27.42578125" style="1" customWidth="1"/>
    <col min="12835" max="12835" width="32.28515625" style="1" customWidth="1"/>
    <col min="12836" max="12836" width="27.140625" style="1" customWidth="1"/>
    <col min="12837" max="12837" width="29.140625" style="1" customWidth="1"/>
    <col min="12838" max="12838" width="27.85546875" style="1" customWidth="1"/>
    <col min="12839" max="12839" width="30.140625" style="1" customWidth="1"/>
    <col min="12840" max="12840" width="31.85546875" style="1" customWidth="1"/>
    <col min="12841" max="12841" width="31" style="1" customWidth="1"/>
    <col min="12842" max="12846" width="30.28515625" style="1" customWidth="1"/>
    <col min="12847" max="12847" width="31.42578125" style="1" customWidth="1"/>
    <col min="12848" max="12848" width="32.140625" style="1" customWidth="1"/>
    <col min="12849" max="12849" width="35.28515625" style="1" customWidth="1"/>
    <col min="12850" max="12854" width="30.28515625" style="1" customWidth="1"/>
    <col min="12855" max="12855" width="29.28515625" style="1" customWidth="1"/>
    <col min="12856" max="12856" width="27.140625" style="1" customWidth="1"/>
    <col min="12857" max="12857" width="26.85546875" style="1" customWidth="1"/>
    <col min="12858" max="12858" width="27.42578125" style="1" customWidth="1"/>
    <col min="12859" max="12859" width="27.140625" style="1" customWidth="1"/>
    <col min="12860" max="12860" width="30.42578125" style="1" customWidth="1"/>
    <col min="12861" max="12862" width="27.7109375" style="1" customWidth="1"/>
    <col min="12863" max="12863" width="32.140625" style="1" customWidth="1"/>
    <col min="12864" max="12864" width="26.5703125" style="1" customWidth="1"/>
    <col min="12865" max="12899" width="15.28515625" style="1" customWidth="1"/>
    <col min="12900" max="13061" width="11.42578125" style="1"/>
    <col min="13062" max="13062" width="18.5703125" style="1" customWidth="1"/>
    <col min="13063" max="13063" width="19.28515625" style="1" customWidth="1"/>
    <col min="13064" max="13064" width="18.42578125" style="1" customWidth="1"/>
    <col min="13065" max="13065" width="34" style="1" customWidth="1"/>
    <col min="13066" max="13066" width="31.140625" style="1" customWidth="1"/>
    <col min="13067" max="13067" width="33.140625" style="1" customWidth="1"/>
    <col min="13068" max="13068" width="26.7109375" style="1" customWidth="1"/>
    <col min="13069" max="13069" width="24.7109375" style="1" customWidth="1"/>
    <col min="13070" max="13070" width="28" style="1" customWidth="1"/>
    <col min="13071" max="13071" width="34.42578125" style="1" customWidth="1"/>
    <col min="13072" max="13072" width="27" style="1" customWidth="1"/>
    <col min="13073" max="13073" width="23.85546875" style="1" customWidth="1"/>
    <col min="13074" max="13074" width="24.7109375" style="1" customWidth="1"/>
    <col min="13075" max="13075" width="28.5703125" style="1" customWidth="1"/>
    <col min="13076" max="13076" width="27.140625" style="1" customWidth="1"/>
    <col min="13077" max="13077" width="29.5703125" style="1" customWidth="1"/>
    <col min="13078" max="13078" width="28.42578125" style="1" customWidth="1"/>
    <col min="13079" max="13079" width="30" style="1" customWidth="1"/>
    <col min="13080" max="13080" width="29.85546875" style="1" customWidth="1"/>
    <col min="13081" max="13081" width="30" style="1" customWidth="1"/>
    <col min="13082" max="13082" width="30.7109375" style="1" customWidth="1"/>
    <col min="13083" max="13083" width="30.140625" style="1" customWidth="1"/>
    <col min="13084" max="13084" width="34.28515625" style="1" customWidth="1"/>
    <col min="13085" max="13085" width="28.85546875" style="1" customWidth="1"/>
    <col min="13086" max="13086" width="27.28515625" style="1" customWidth="1"/>
    <col min="13087" max="13087" width="27.140625" style="1" customWidth="1"/>
    <col min="13088" max="13088" width="31.85546875" style="1" customWidth="1"/>
    <col min="13089" max="13089" width="26.5703125" style="1" customWidth="1"/>
    <col min="13090" max="13090" width="27.42578125" style="1" customWidth="1"/>
    <col min="13091" max="13091" width="32.28515625" style="1" customWidth="1"/>
    <col min="13092" max="13092" width="27.140625" style="1" customWidth="1"/>
    <col min="13093" max="13093" width="29.140625" style="1" customWidth="1"/>
    <col min="13094" max="13094" width="27.85546875" style="1" customWidth="1"/>
    <col min="13095" max="13095" width="30.140625" style="1" customWidth="1"/>
    <col min="13096" max="13096" width="31.85546875" style="1" customWidth="1"/>
    <col min="13097" max="13097" width="31" style="1" customWidth="1"/>
    <col min="13098" max="13102" width="30.28515625" style="1" customWidth="1"/>
    <col min="13103" max="13103" width="31.42578125" style="1" customWidth="1"/>
    <col min="13104" max="13104" width="32.140625" style="1" customWidth="1"/>
    <col min="13105" max="13105" width="35.28515625" style="1" customWidth="1"/>
    <col min="13106" max="13110" width="30.28515625" style="1" customWidth="1"/>
    <col min="13111" max="13111" width="29.28515625" style="1" customWidth="1"/>
    <col min="13112" max="13112" width="27.140625" style="1" customWidth="1"/>
    <col min="13113" max="13113" width="26.85546875" style="1" customWidth="1"/>
    <col min="13114" max="13114" width="27.42578125" style="1" customWidth="1"/>
    <col min="13115" max="13115" width="27.140625" style="1" customWidth="1"/>
    <col min="13116" max="13116" width="30.42578125" style="1" customWidth="1"/>
    <col min="13117" max="13118" width="27.7109375" style="1" customWidth="1"/>
    <col min="13119" max="13119" width="32.140625" style="1" customWidth="1"/>
    <col min="13120" max="13120" width="26.5703125" style="1" customWidth="1"/>
    <col min="13121" max="13155" width="15.28515625" style="1" customWidth="1"/>
    <col min="13156" max="13317" width="11.42578125" style="1"/>
    <col min="13318" max="13318" width="18.5703125" style="1" customWidth="1"/>
    <col min="13319" max="13319" width="19.28515625" style="1" customWidth="1"/>
    <col min="13320" max="13320" width="18.42578125" style="1" customWidth="1"/>
    <col min="13321" max="13321" width="34" style="1" customWidth="1"/>
    <col min="13322" max="13322" width="31.140625" style="1" customWidth="1"/>
    <col min="13323" max="13323" width="33.140625" style="1" customWidth="1"/>
    <col min="13324" max="13324" width="26.7109375" style="1" customWidth="1"/>
    <col min="13325" max="13325" width="24.7109375" style="1" customWidth="1"/>
    <col min="13326" max="13326" width="28" style="1" customWidth="1"/>
    <col min="13327" max="13327" width="34.42578125" style="1" customWidth="1"/>
    <col min="13328" max="13328" width="27" style="1" customWidth="1"/>
    <col min="13329" max="13329" width="23.85546875" style="1" customWidth="1"/>
    <col min="13330" max="13330" width="24.7109375" style="1" customWidth="1"/>
    <col min="13331" max="13331" width="28.5703125" style="1" customWidth="1"/>
    <col min="13332" max="13332" width="27.140625" style="1" customWidth="1"/>
    <col min="13333" max="13333" width="29.5703125" style="1" customWidth="1"/>
    <col min="13334" max="13334" width="28.42578125" style="1" customWidth="1"/>
    <col min="13335" max="13335" width="30" style="1" customWidth="1"/>
    <col min="13336" max="13336" width="29.85546875" style="1" customWidth="1"/>
    <col min="13337" max="13337" width="30" style="1" customWidth="1"/>
    <col min="13338" max="13338" width="30.7109375" style="1" customWidth="1"/>
    <col min="13339" max="13339" width="30.140625" style="1" customWidth="1"/>
    <col min="13340" max="13340" width="34.28515625" style="1" customWidth="1"/>
    <col min="13341" max="13341" width="28.85546875" style="1" customWidth="1"/>
    <col min="13342" max="13342" width="27.28515625" style="1" customWidth="1"/>
    <col min="13343" max="13343" width="27.140625" style="1" customWidth="1"/>
    <col min="13344" max="13344" width="31.85546875" style="1" customWidth="1"/>
    <col min="13345" max="13345" width="26.5703125" style="1" customWidth="1"/>
    <col min="13346" max="13346" width="27.42578125" style="1" customWidth="1"/>
    <col min="13347" max="13347" width="32.28515625" style="1" customWidth="1"/>
    <col min="13348" max="13348" width="27.140625" style="1" customWidth="1"/>
    <col min="13349" max="13349" width="29.140625" style="1" customWidth="1"/>
    <col min="13350" max="13350" width="27.85546875" style="1" customWidth="1"/>
    <col min="13351" max="13351" width="30.140625" style="1" customWidth="1"/>
    <col min="13352" max="13352" width="31.85546875" style="1" customWidth="1"/>
    <col min="13353" max="13353" width="31" style="1" customWidth="1"/>
    <col min="13354" max="13358" width="30.28515625" style="1" customWidth="1"/>
    <col min="13359" max="13359" width="31.42578125" style="1" customWidth="1"/>
    <col min="13360" max="13360" width="32.140625" style="1" customWidth="1"/>
    <col min="13361" max="13361" width="35.28515625" style="1" customWidth="1"/>
    <col min="13362" max="13366" width="30.28515625" style="1" customWidth="1"/>
    <col min="13367" max="13367" width="29.28515625" style="1" customWidth="1"/>
    <col min="13368" max="13368" width="27.140625" style="1" customWidth="1"/>
    <col min="13369" max="13369" width="26.85546875" style="1" customWidth="1"/>
    <col min="13370" max="13370" width="27.42578125" style="1" customWidth="1"/>
    <col min="13371" max="13371" width="27.140625" style="1" customWidth="1"/>
    <col min="13372" max="13372" width="30.42578125" style="1" customWidth="1"/>
    <col min="13373" max="13374" width="27.7109375" style="1" customWidth="1"/>
    <col min="13375" max="13375" width="32.140625" style="1" customWidth="1"/>
    <col min="13376" max="13376" width="26.5703125" style="1" customWidth="1"/>
    <col min="13377" max="13411" width="15.28515625" style="1" customWidth="1"/>
    <col min="13412" max="13573" width="11.42578125" style="1"/>
    <col min="13574" max="13574" width="18.5703125" style="1" customWidth="1"/>
    <col min="13575" max="13575" width="19.28515625" style="1" customWidth="1"/>
    <col min="13576" max="13576" width="18.42578125" style="1" customWidth="1"/>
    <col min="13577" max="13577" width="34" style="1" customWidth="1"/>
    <col min="13578" max="13578" width="31.140625" style="1" customWidth="1"/>
    <col min="13579" max="13579" width="33.140625" style="1" customWidth="1"/>
    <col min="13580" max="13580" width="26.7109375" style="1" customWidth="1"/>
    <col min="13581" max="13581" width="24.7109375" style="1" customWidth="1"/>
    <col min="13582" max="13582" width="28" style="1" customWidth="1"/>
    <col min="13583" max="13583" width="34.42578125" style="1" customWidth="1"/>
    <col min="13584" max="13584" width="27" style="1" customWidth="1"/>
    <col min="13585" max="13585" width="23.85546875" style="1" customWidth="1"/>
    <col min="13586" max="13586" width="24.7109375" style="1" customWidth="1"/>
    <col min="13587" max="13587" width="28.5703125" style="1" customWidth="1"/>
    <col min="13588" max="13588" width="27.140625" style="1" customWidth="1"/>
    <col min="13589" max="13589" width="29.5703125" style="1" customWidth="1"/>
    <col min="13590" max="13590" width="28.42578125" style="1" customWidth="1"/>
    <col min="13591" max="13591" width="30" style="1" customWidth="1"/>
    <col min="13592" max="13592" width="29.85546875" style="1" customWidth="1"/>
    <col min="13593" max="13593" width="30" style="1" customWidth="1"/>
    <col min="13594" max="13594" width="30.7109375" style="1" customWidth="1"/>
    <col min="13595" max="13595" width="30.140625" style="1" customWidth="1"/>
    <col min="13596" max="13596" width="34.28515625" style="1" customWidth="1"/>
    <col min="13597" max="13597" width="28.85546875" style="1" customWidth="1"/>
    <col min="13598" max="13598" width="27.28515625" style="1" customWidth="1"/>
    <col min="13599" max="13599" width="27.140625" style="1" customWidth="1"/>
    <col min="13600" max="13600" width="31.85546875" style="1" customWidth="1"/>
    <col min="13601" max="13601" width="26.5703125" style="1" customWidth="1"/>
    <col min="13602" max="13602" width="27.42578125" style="1" customWidth="1"/>
    <col min="13603" max="13603" width="32.28515625" style="1" customWidth="1"/>
    <col min="13604" max="13604" width="27.140625" style="1" customWidth="1"/>
    <col min="13605" max="13605" width="29.140625" style="1" customWidth="1"/>
    <col min="13606" max="13606" width="27.85546875" style="1" customWidth="1"/>
    <col min="13607" max="13607" width="30.140625" style="1" customWidth="1"/>
    <col min="13608" max="13608" width="31.85546875" style="1" customWidth="1"/>
    <col min="13609" max="13609" width="31" style="1" customWidth="1"/>
    <col min="13610" max="13614" width="30.28515625" style="1" customWidth="1"/>
    <col min="13615" max="13615" width="31.42578125" style="1" customWidth="1"/>
    <col min="13616" max="13616" width="32.140625" style="1" customWidth="1"/>
    <col min="13617" max="13617" width="35.28515625" style="1" customWidth="1"/>
    <col min="13618" max="13622" width="30.28515625" style="1" customWidth="1"/>
    <col min="13623" max="13623" width="29.28515625" style="1" customWidth="1"/>
    <col min="13624" max="13624" width="27.140625" style="1" customWidth="1"/>
    <col min="13625" max="13625" width="26.85546875" style="1" customWidth="1"/>
    <col min="13626" max="13626" width="27.42578125" style="1" customWidth="1"/>
    <col min="13627" max="13627" width="27.140625" style="1" customWidth="1"/>
    <col min="13628" max="13628" width="30.42578125" style="1" customWidth="1"/>
    <col min="13629" max="13630" width="27.7109375" style="1" customWidth="1"/>
    <col min="13631" max="13631" width="32.140625" style="1" customWidth="1"/>
    <col min="13632" max="13632" width="26.5703125" style="1" customWidth="1"/>
    <col min="13633" max="13667" width="15.28515625" style="1" customWidth="1"/>
    <col min="13668" max="13829" width="11.42578125" style="1"/>
    <col min="13830" max="13830" width="18.5703125" style="1" customWidth="1"/>
    <col min="13831" max="13831" width="19.28515625" style="1" customWidth="1"/>
    <col min="13832" max="13832" width="18.42578125" style="1" customWidth="1"/>
    <col min="13833" max="13833" width="34" style="1" customWidth="1"/>
    <col min="13834" max="13834" width="31.140625" style="1" customWidth="1"/>
    <col min="13835" max="13835" width="33.140625" style="1" customWidth="1"/>
    <col min="13836" max="13836" width="26.7109375" style="1" customWidth="1"/>
    <col min="13837" max="13837" width="24.7109375" style="1" customWidth="1"/>
    <col min="13838" max="13838" width="28" style="1" customWidth="1"/>
    <col min="13839" max="13839" width="34.42578125" style="1" customWidth="1"/>
    <col min="13840" max="13840" width="27" style="1" customWidth="1"/>
    <col min="13841" max="13841" width="23.85546875" style="1" customWidth="1"/>
    <col min="13842" max="13842" width="24.7109375" style="1" customWidth="1"/>
    <col min="13843" max="13843" width="28.5703125" style="1" customWidth="1"/>
    <col min="13844" max="13844" width="27.140625" style="1" customWidth="1"/>
    <col min="13845" max="13845" width="29.5703125" style="1" customWidth="1"/>
    <col min="13846" max="13846" width="28.42578125" style="1" customWidth="1"/>
    <col min="13847" max="13847" width="30" style="1" customWidth="1"/>
    <col min="13848" max="13848" width="29.85546875" style="1" customWidth="1"/>
    <col min="13849" max="13849" width="30" style="1" customWidth="1"/>
    <col min="13850" max="13850" width="30.7109375" style="1" customWidth="1"/>
    <col min="13851" max="13851" width="30.140625" style="1" customWidth="1"/>
    <col min="13852" max="13852" width="34.28515625" style="1" customWidth="1"/>
    <col min="13853" max="13853" width="28.85546875" style="1" customWidth="1"/>
    <col min="13854" max="13854" width="27.28515625" style="1" customWidth="1"/>
    <col min="13855" max="13855" width="27.140625" style="1" customWidth="1"/>
    <col min="13856" max="13856" width="31.85546875" style="1" customWidth="1"/>
    <col min="13857" max="13857" width="26.5703125" style="1" customWidth="1"/>
    <col min="13858" max="13858" width="27.42578125" style="1" customWidth="1"/>
    <col min="13859" max="13859" width="32.28515625" style="1" customWidth="1"/>
    <col min="13860" max="13860" width="27.140625" style="1" customWidth="1"/>
    <col min="13861" max="13861" width="29.140625" style="1" customWidth="1"/>
    <col min="13862" max="13862" width="27.85546875" style="1" customWidth="1"/>
    <col min="13863" max="13863" width="30.140625" style="1" customWidth="1"/>
    <col min="13864" max="13864" width="31.85546875" style="1" customWidth="1"/>
    <col min="13865" max="13865" width="31" style="1" customWidth="1"/>
    <col min="13866" max="13870" width="30.28515625" style="1" customWidth="1"/>
    <col min="13871" max="13871" width="31.42578125" style="1" customWidth="1"/>
    <col min="13872" max="13872" width="32.140625" style="1" customWidth="1"/>
    <col min="13873" max="13873" width="35.28515625" style="1" customWidth="1"/>
    <col min="13874" max="13878" width="30.28515625" style="1" customWidth="1"/>
    <col min="13879" max="13879" width="29.28515625" style="1" customWidth="1"/>
    <col min="13880" max="13880" width="27.140625" style="1" customWidth="1"/>
    <col min="13881" max="13881" width="26.85546875" style="1" customWidth="1"/>
    <col min="13882" max="13882" width="27.42578125" style="1" customWidth="1"/>
    <col min="13883" max="13883" width="27.140625" style="1" customWidth="1"/>
    <col min="13884" max="13884" width="30.42578125" style="1" customWidth="1"/>
    <col min="13885" max="13886" width="27.7109375" style="1" customWidth="1"/>
    <col min="13887" max="13887" width="32.140625" style="1" customWidth="1"/>
    <col min="13888" max="13888" width="26.5703125" style="1" customWidth="1"/>
    <col min="13889" max="13923" width="15.28515625" style="1" customWidth="1"/>
    <col min="13924" max="14085" width="11.42578125" style="1"/>
    <col min="14086" max="14086" width="18.5703125" style="1" customWidth="1"/>
    <col min="14087" max="14087" width="19.28515625" style="1" customWidth="1"/>
    <col min="14088" max="14088" width="18.42578125" style="1" customWidth="1"/>
    <col min="14089" max="14089" width="34" style="1" customWidth="1"/>
    <col min="14090" max="14090" width="31.140625" style="1" customWidth="1"/>
    <col min="14091" max="14091" width="33.140625" style="1" customWidth="1"/>
    <col min="14092" max="14092" width="26.7109375" style="1" customWidth="1"/>
    <col min="14093" max="14093" width="24.7109375" style="1" customWidth="1"/>
    <col min="14094" max="14094" width="28" style="1" customWidth="1"/>
    <col min="14095" max="14095" width="34.42578125" style="1" customWidth="1"/>
    <col min="14096" max="14096" width="27" style="1" customWidth="1"/>
    <col min="14097" max="14097" width="23.85546875" style="1" customWidth="1"/>
    <col min="14098" max="14098" width="24.7109375" style="1" customWidth="1"/>
    <col min="14099" max="14099" width="28.5703125" style="1" customWidth="1"/>
    <col min="14100" max="14100" width="27.140625" style="1" customWidth="1"/>
    <col min="14101" max="14101" width="29.5703125" style="1" customWidth="1"/>
    <col min="14102" max="14102" width="28.42578125" style="1" customWidth="1"/>
    <col min="14103" max="14103" width="30" style="1" customWidth="1"/>
    <col min="14104" max="14104" width="29.85546875" style="1" customWidth="1"/>
    <col min="14105" max="14105" width="30" style="1" customWidth="1"/>
    <col min="14106" max="14106" width="30.7109375" style="1" customWidth="1"/>
    <col min="14107" max="14107" width="30.140625" style="1" customWidth="1"/>
    <col min="14108" max="14108" width="34.28515625" style="1" customWidth="1"/>
    <col min="14109" max="14109" width="28.85546875" style="1" customWidth="1"/>
    <col min="14110" max="14110" width="27.28515625" style="1" customWidth="1"/>
    <col min="14111" max="14111" width="27.140625" style="1" customWidth="1"/>
    <col min="14112" max="14112" width="31.85546875" style="1" customWidth="1"/>
    <col min="14113" max="14113" width="26.5703125" style="1" customWidth="1"/>
    <col min="14114" max="14114" width="27.42578125" style="1" customWidth="1"/>
    <col min="14115" max="14115" width="32.28515625" style="1" customWidth="1"/>
    <col min="14116" max="14116" width="27.140625" style="1" customWidth="1"/>
    <col min="14117" max="14117" width="29.140625" style="1" customWidth="1"/>
    <col min="14118" max="14118" width="27.85546875" style="1" customWidth="1"/>
    <col min="14119" max="14119" width="30.140625" style="1" customWidth="1"/>
    <col min="14120" max="14120" width="31.85546875" style="1" customWidth="1"/>
    <col min="14121" max="14121" width="31" style="1" customWidth="1"/>
    <col min="14122" max="14126" width="30.28515625" style="1" customWidth="1"/>
    <col min="14127" max="14127" width="31.42578125" style="1" customWidth="1"/>
    <col min="14128" max="14128" width="32.140625" style="1" customWidth="1"/>
    <col min="14129" max="14129" width="35.28515625" style="1" customWidth="1"/>
    <col min="14130" max="14134" width="30.28515625" style="1" customWidth="1"/>
    <col min="14135" max="14135" width="29.28515625" style="1" customWidth="1"/>
    <col min="14136" max="14136" width="27.140625" style="1" customWidth="1"/>
    <col min="14137" max="14137" width="26.85546875" style="1" customWidth="1"/>
    <col min="14138" max="14138" width="27.42578125" style="1" customWidth="1"/>
    <col min="14139" max="14139" width="27.140625" style="1" customWidth="1"/>
    <col min="14140" max="14140" width="30.42578125" style="1" customWidth="1"/>
    <col min="14141" max="14142" width="27.7109375" style="1" customWidth="1"/>
    <col min="14143" max="14143" width="32.140625" style="1" customWidth="1"/>
    <col min="14144" max="14144" width="26.5703125" style="1" customWidth="1"/>
    <col min="14145" max="14179" width="15.28515625" style="1" customWidth="1"/>
    <col min="14180" max="14341" width="11.42578125" style="1"/>
    <col min="14342" max="14342" width="18.5703125" style="1" customWidth="1"/>
    <col min="14343" max="14343" width="19.28515625" style="1" customWidth="1"/>
    <col min="14344" max="14344" width="18.42578125" style="1" customWidth="1"/>
    <col min="14345" max="14345" width="34" style="1" customWidth="1"/>
    <col min="14346" max="14346" width="31.140625" style="1" customWidth="1"/>
    <col min="14347" max="14347" width="33.140625" style="1" customWidth="1"/>
    <col min="14348" max="14348" width="26.7109375" style="1" customWidth="1"/>
    <col min="14349" max="14349" width="24.7109375" style="1" customWidth="1"/>
    <col min="14350" max="14350" width="28" style="1" customWidth="1"/>
    <col min="14351" max="14351" width="34.42578125" style="1" customWidth="1"/>
    <col min="14352" max="14352" width="27" style="1" customWidth="1"/>
    <col min="14353" max="14353" width="23.85546875" style="1" customWidth="1"/>
    <col min="14354" max="14354" width="24.7109375" style="1" customWidth="1"/>
    <col min="14355" max="14355" width="28.5703125" style="1" customWidth="1"/>
    <col min="14356" max="14356" width="27.140625" style="1" customWidth="1"/>
    <col min="14357" max="14357" width="29.5703125" style="1" customWidth="1"/>
    <col min="14358" max="14358" width="28.42578125" style="1" customWidth="1"/>
    <col min="14359" max="14359" width="30" style="1" customWidth="1"/>
    <col min="14360" max="14360" width="29.85546875" style="1" customWidth="1"/>
    <col min="14361" max="14361" width="30" style="1" customWidth="1"/>
    <col min="14362" max="14362" width="30.7109375" style="1" customWidth="1"/>
    <col min="14363" max="14363" width="30.140625" style="1" customWidth="1"/>
    <col min="14364" max="14364" width="34.28515625" style="1" customWidth="1"/>
    <col min="14365" max="14365" width="28.85546875" style="1" customWidth="1"/>
    <col min="14366" max="14366" width="27.28515625" style="1" customWidth="1"/>
    <col min="14367" max="14367" width="27.140625" style="1" customWidth="1"/>
    <col min="14368" max="14368" width="31.85546875" style="1" customWidth="1"/>
    <col min="14369" max="14369" width="26.5703125" style="1" customWidth="1"/>
    <col min="14370" max="14370" width="27.42578125" style="1" customWidth="1"/>
    <col min="14371" max="14371" width="32.28515625" style="1" customWidth="1"/>
    <col min="14372" max="14372" width="27.140625" style="1" customWidth="1"/>
    <col min="14373" max="14373" width="29.140625" style="1" customWidth="1"/>
    <col min="14374" max="14374" width="27.85546875" style="1" customWidth="1"/>
    <col min="14375" max="14375" width="30.140625" style="1" customWidth="1"/>
    <col min="14376" max="14376" width="31.85546875" style="1" customWidth="1"/>
    <col min="14377" max="14377" width="31" style="1" customWidth="1"/>
    <col min="14378" max="14382" width="30.28515625" style="1" customWidth="1"/>
    <col min="14383" max="14383" width="31.42578125" style="1" customWidth="1"/>
    <col min="14384" max="14384" width="32.140625" style="1" customWidth="1"/>
    <col min="14385" max="14385" width="35.28515625" style="1" customWidth="1"/>
    <col min="14386" max="14390" width="30.28515625" style="1" customWidth="1"/>
    <col min="14391" max="14391" width="29.28515625" style="1" customWidth="1"/>
    <col min="14392" max="14392" width="27.140625" style="1" customWidth="1"/>
    <col min="14393" max="14393" width="26.85546875" style="1" customWidth="1"/>
    <col min="14394" max="14394" width="27.42578125" style="1" customWidth="1"/>
    <col min="14395" max="14395" width="27.140625" style="1" customWidth="1"/>
    <col min="14396" max="14396" width="30.42578125" style="1" customWidth="1"/>
    <col min="14397" max="14398" width="27.7109375" style="1" customWidth="1"/>
    <col min="14399" max="14399" width="32.140625" style="1" customWidth="1"/>
    <col min="14400" max="14400" width="26.5703125" style="1" customWidth="1"/>
    <col min="14401" max="14435" width="15.28515625" style="1" customWidth="1"/>
    <col min="14436" max="14597" width="11.42578125" style="1"/>
    <col min="14598" max="14598" width="18.5703125" style="1" customWidth="1"/>
    <col min="14599" max="14599" width="19.28515625" style="1" customWidth="1"/>
    <col min="14600" max="14600" width="18.42578125" style="1" customWidth="1"/>
    <col min="14601" max="14601" width="34" style="1" customWidth="1"/>
    <col min="14602" max="14602" width="31.140625" style="1" customWidth="1"/>
    <col min="14603" max="14603" width="33.140625" style="1" customWidth="1"/>
    <col min="14604" max="14604" width="26.7109375" style="1" customWidth="1"/>
    <col min="14605" max="14605" width="24.7109375" style="1" customWidth="1"/>
    <col min="14606" max="14606" width="28" style="1" customWidth="1"/>
    <col min="14607" max="14607" width="34.42578125" style="1" customWidth="1"/>
    <col min="14608" max="14608" width="27" style="1" customWidth="1"/>
    <col min="14609" max="14609" width="23.85546875" style="1" customWidth="1"/>
    <col min="14610" max="14610" width="24.7109375" style="1" customWidth="1"/>
    <col min="14611" max="14611" width="28.5703125" style="1" customWidth="1"/>
    <col min="14612" max="14612" width="27.140625" style="1" customWidth="1"/>
    <col min="14613" max="14613" width="29.5703125" style="1" customWidth="1"/>
    <col min="14614" max="14614" width="28.42578125" style="1" customWidth="1"/>
    <col min="14615" max="14615" width="30" style="1" customWidth="1"/>
    <col min="14616" max="14616" width="29.85546875" style="1" customWidth="1"/>
    <col min="14617" max="14617" width="30" style="1" customWidth="1"/>
    <col min="14618" max="14618" width="30.7109375" style="1" customWidth="1"/>
    <col min="14619" max="14619" width="30.140625" style="1" customWidth="1"/>
    <col min="14620" max="14620" width="34.28515625" style="1" customWidth="1"/>
    <col min="14621" max="14621" width="28.85546875" style="1" customWidth="1"/>
    <col min="14622" max="14622" width="27.28515625" style="1" customWidth="1"/>
    <col min="14623" max="14623" width="27.140625" style="1" customWidth="1"/>
    <col min="14624" max="14624" width="31.85546875" style="1" customWidth="1"/>
    <col min="14625" max="14625" width="26.5703125" style="1" customWidth="1"/>
    <col min="14626" max="14626" width="27.42578125" style="1" customWidth="1"/>
    <col min="14627" max="14627" width="32.28515625" style="1" customWidth="1"/>
    <col min="14628" max="14628" width="27.140625" style="1" customWidth="1"/>
    <col min="14629" max="14629" width="29.140625" style="1" customWidth="1"/>
    <col min="14630" max="14630" width="27.85546875" style="1" customWidth="1"/>
    <col min="14631" max="14631" width="30.140625" style="1" customWidth="1"/>
    <col min="14632" max="14632" width="31.85546875" style="1" customWidth="1"/>
    <col min="14633" max="14633" width="31" style="1" customWidth="1"/>
    <col min="14634" max="14638" width="30.28515625" style="1" customWidth="1"/>
    <col min="14639" max="14639" width="31.42578125" style="1" customWidth="1"/>
    <col min="14640" max="14640" width="32.140625" style="1" customWidth="1"/>
    <col min="14641" max="14641" width="35.28515625" style="1" customWidth="1"/>
    <col min="14642" max="14646" width="30.28515625" style="1" customWidth="1"/>
    <col min="14647" max="14647" width="29.28515625" style="1" customWidth="1"/>
    <col min="14648" max="14648" width="27.140625" style="1" customWidth="1"/>
    <col min="14649" max="14649" width="26.85546875" style="1" customWidth="1"/>
    <col min="14650" max="14650" width="27.42578125" style="1" customWidth="1"/>
    <col min="14651" max="14651" width="27.140625" style="1" customWidth="1"/>
    <col min="14652" max="14652" width="30.42578125" style="1" customWidth="1"/>
    <col min="14653" max="14654" width="27.7109375" style="1" customWidth="1"/>
    <col min="14655" max="14655" width="32.140625" style="1" customWidth="1"/>
    <col min="14656" max="14656" width="26.5703125" style="1" customWidth="1"/>
    <col min="14657" max="14691" width="15.28515625" style="1" customWidth="1"/>
    <col min="14692" max="14853" width="11.42578125" style="1"/>
    <col min="14854" max="14854" width="18.5703125" style="1" customWidth="1"/>
    <col min="14855" max="14855" width="19.28515625" style="1" customWidth="1"/>
    <col min="14856" max="14856" width="18.42578125" style="1" customWidth="1"/>
    <col min="14857" max="14857" width="34" style="1" customWidth="1"/>
    <col min="14858" max="14858" width="31.140625" style="1" customWidth="1"/>
    <col min="14859" max="14859" width="33.140625" style="1" customWidth="1"/>
    <col min="14860" max="14860" width="26.7109375" style="1" customWidth="1"/>
    <col min="14861" max="14861" width="24.7109375" style="1" customWidth="1"/>
    <col min="14862" max="14862" width="28" style="1" customWidth="1"/>
    <col min="14863" max="14863" width="34.42578125" style="1" customWidth="1"/>
    <col min="14864" max="14864" width="27" style="1" customWidth="1"/>
    <col min="14865" max="14865" width="23.85546875" style="1" customWidth="1"/>
    <col min="14866" max="14866" width="24.7109375" style="1" customWidth="1"/>
    <col min="14867" max="14867" width="28.5703125" style="1" customWidth="1"/>
    <col min="14868" max="14868" width="27.140625" style="1" customWidth="1"/>
    <col min="14869" max="14869" width="29.5703125" style="1" customWidth="1"/>
    <col min="14870" max="14870" width="28.42578125" style="1" customWidth="1"/>
    <col min="14871" max="14871" width="30" style="1" customWidth="1"/>
    <col min="14872" max="14872" width="29.85546875" style="1" customWidth="1"/>
    <col min="14873" max="14873" width="30" style="1" customWidth="1"/>
    <col min="14874" max="14874" width="30.7109375" style="1" customWidth="1"/>
    <col min="14875" max="14875" width="30.140625" style="1" customWidth="1"/>
    <col min="14876" max="14876" width="34.28515625" style="1" customWidth="1"/>
    <col min="14877" max="14877" width="28.85546875" style="1" customWidth="1"/>
    <col min="14878" max="14878" width="27.28515625" style="1" customWidth="1"/>
    <col min="14879" max="14879" width="27.140625" style="1" customWidth="1"/>
    <col min="14880" max="14880" width="31.85546875" style="1" customWidth="1"/>
    <col min="14881" max="14881" width="26.5703125" style="1" customWidth="1"/>
    <col min="14882" max="14882" width="27.42578125" style="1" customWidth="1"/>
    <col min="14883" max="14883" width="32.28515625" style="1" customWidth="1"/>
    <col min="14884" max="14884" width="27.140625" style="1" customWidth="1"/>
    <col min="14885" max="14885" width="29.140625" style="1" customWidth="1"/>
    <col min="14886" max="14886" width="27.85546875" style="1" customWidth="1"/>
    <col min="14887" max="14887" width="30.140625" style="1" customWidth="1"/>
    <col min="14888" max="14888" width="31.85546875" style="1" customWidth="1"/>
    <col min="14889" max="14889" width="31" style="1" customWidth="1"/>
    <col min="14890" max="14894" width="30.28515625" style="1" customWidth="1"/>
    <col min="14895" max="14895" width="31.42578125" style="1" customWidth="1"/>
    <col min="14896" max="14896" width="32.140625" style="1" customWidth="1"/>
    <col min="14897" max="14897" width="35.28515625" style="1" customWidth="1"/>
    <col min="14898" max="14902" width="30.28515625" style="1" customWidth="1"/>
    <col min="14903" max="14903" width="29.28515625" style="1" customWidth="1"/>
    <col min="14904" max="14904" width="27.140625" style="1" customWidth="1"/>
    <col min="14905" max="14905" width="26.85546875" style="1" customWidth="1"/>
    <col min="14906" max="14906" width="27.42578125" style="1" customWidth="1"/>
    <col min="14907" max="14907" width="27.140625" style="1" customWidth="1"/>
    <col min="14908" max="14908" width="30.42578125" style="1" customWidth="1"/>
    <col min="14909" max="14910" width="27.7109375" style="1" customWidth="1"/>
    <col min="14911" max="14911" width="32.140625" style="1" customWidth="1"/>
    <col min="14912" max="14912" width="26.5703125" style="1" customWidth="1"/>
    <col min="14913" max="14947" width="15.28515625" style="1" customWidth="1"/>
    <col min="14948" max="15109" width="11.42578125" style="1"/>
    <col min="15110" max="15110" width="18.5703125" style="1" customWidth="1"/>
    <col min="15111" max="15111" width="19.28515625" style="1" customWidth="1"/>
    <col min="15112" max="15112" width="18.42578125" style="1" customWidth="1"/>
    <col min="15113" max="15113" width="34" style="1" customWidth="1"/>
    <col min="15114" max="15114" width="31.140625" style="1" customWidth="1"/>
    <col min="15115" max="15115" width="33.140625" style="1" customWidth="1"/>
    <col min="15116" max="15116" width="26.7109375" style="1" customWidth="1"/>
    <col min="15117" max="15117" width="24.7109375" style="1" customWidth="1"/>
    <col min="15118" max="15118" width="28" style="1" customWidth="1"/>
    <col min="15119" max="15119" width="34.42578125" style="1" customWidth="1"/>
    <col min="15120" max="15120" width="27" style="1" customWidth="1"/>
    <col min="15121" max="15121" width="23.85546875" style="1" customWidth="1"/>
    <col min="15122" max="15122" width="24.7109375" style="1" customWidth="1"/>
    <col min="15123" max="15123" width="28.5703125" style="1" customWidth="1"/>
    <col min="15124" max="15124" width="27.140625" style="1" customWidth="1"/>
    <col min="15125" max="15125" width="29.5703125" style="1" customWidth="1"/>
    <col min="15126" max="15126" width="28.42578125" style="1" customWidth="1"/>
    <col min="15127" max="15127" width="30" style="1" customWidth="1"/>
    <col min="15128" max="15128" width="29.85546875" style="1" customWidth="1"/>
    <col min="15129" max="15129" width="30" style="1" customWidth="1"/>
    <col min="15130" max="15130" width="30.7109375" style="1" customWidth="1"/>
    <col min="15131" max="15131" width="30.140625" style="1" customWidth="1"/>
    <col min="15132" max="15132" width="34.28515625" style="1" customWidth="1"/>
    <col min="15133" max="15133" width="28.85546875" style="1" customWidth="1"/>
    <col min="15134" max="15134" width="27.28515625" style="1" customWidth="1"/>
    <col min="15135" max="15135" width="27.140625" style="1" customWidth="1"/>
    <col min="15136" max="15136" width="31.85546875" style="1" customWidth="1"/>
    <col min="15137" max="15137" width="26.5703125" style="1" customWidth="1"/>
    <col min="15138" max="15138" width="27.42578125" style="1" customWidth="1"/>
    <col min="15139" max="15139" width="32.28515625" style="1" customWidth="1"/>
    <col min="15140" max="15140" width="27.140625" style="1" customWidth="1"/>
    <col min="15141" max="15141" width="29.140625" style="1" customWidth="1"/>
    <col min="15142" max="15142" width="27.85546875" style="1" customWidth="1"/>
    <col min="15143" max="15143" width="30.140625" style="1" customWidth="1"/>
    <col min="15144" max="15144" width="31.85546875" style="1" customWidth="1"/>
    <col min="15145" max="15145" width="31" style="1" customWidth="1"/>
    <col min="15146" max="15150" width="30.28515625" style="1" customWidth="1"/>
    <col min="15151" max="15151" width="31.42578125" style="1" customWidth="1"/>
    <col min="15152" max="15152" width="32.140625" style="1" customWidth="1"/>
    <col min="15153" max="15153" width="35.28515625" style="1" customWidth="1"/>
    <col min="15154" max="15158" width="30.28515625" style="1" customWidth="1"/>
    <col min="15159" max="15159" width="29.28515625" style="1" customWidth="1"/>
    <col min="15160" max="15160" width="27.140625" style="1" customWidth="1"/>
    <col min="15161" max="15161" width="26.85546875" style="1" customWidth="1"/>
    <col min="15162" max="15162" width="27.42578125" style="1" customWidth="1"/>
    <col min="15163" max="15163" width="27.140625" style="1" customWidth="1"/>
    <col min="15164" max="15164" width="30.42578125" style="1" customWidth="1"/>
    <col min="15165" max="15166" width="27.7109375" style="1" customWidth="1"/>
    <col min="15167" max="15167" width="32.140625" style="1" customWidth="1"/>
    <col min="15168" max="15168" width="26.5703125" style="1" customWidth="1"/>
    <col min="15169" max="15203" width="15.28515625" style="1" customWidth="1"/>
    <col min="15204" max="15365" width="11.42578125" style="1"/>
    <col min="15366" max="15366" width="18.5703125" style="1" customWidth="1"/>
    <col min="15367" max="15367" width="19.28515625" style="1" customWidth="1"/>
    <col min="15368" max="15368" width="18.42578125" style="1" customWidth="1"/>
    <col min="15369" max="15369" width="34" style="1" customWidth="1"/>
    <col min="15370" max="15370" width="31.140625" style="1" customWidth="1"/>
    <col min="15371" max="15371" width="33.140625" style="1" customWidth="1"/>
    <col min="15372" max="15372" width="26.7109375" style="1" customWidth="1"/>
    <col min="15373" max="15373" width="24.7109375" style="1" customWidth="1"/>
    <col min="15374" max="15374" width="28" style="1" customWidth="1"/>
    <col min="15375" max="15375" width="34.42578125" style="1" customWidth="1"/>
    <col min="15376" max="15376" width="27" style="1" customWidth="1"/>
    <col min="15377" max="15377" width="23.85546875" style="1" customWidth="1"/>
    <col min="15378" max="15378" width="24.7109375" style="1" customWidth="1"/>
    <col min="15379" max="15379" width="28.5703125" style="1" customWidth="1"/>
    <col min="15380" max="15380" width="27.140625" style="1" customWidth="1"/>
    <col min="15381" max="15381" width="29.5703125" style="1" customWidth="1"/>
    <col min="15382" max="15382" width="28.42578125" style="1" customWidth="1"/>
    <col min="15383" max="15383" width="30" style="1" customWidth="1"/>
    <col min="15384" max="15384" width="29.85546875" style="1" customWidth="1"/>
    <col min="15385" max="15385" width="30" style="1" customWidth="1"/>
    <col min="15386" max="15386" width="30.7109375" style="1" customWidth="1"/>
    <col min="15387" max="15387" width="30.140625" style="1" customWidth="1"/>
    <col min="15388" max="15388" width="34.28515625" style="1" customWidth="1"/>
    <col min="15389" max="15389" width="28.85546875" style="1" customWidth="1"/>
    <col min="15390" max="15390" width="27.28515625" style="1" customWidth="1"/>
    <col min="15391" max="15391" width="27.140625" style="1" customWidth="1"/>
    <col min="15392" max="15392" width="31.85546875" style="1" customWidth="1"/>
    <col min="15393" max="15393" width="26.5703125" style="1" customWidth="1"/>
    <col min="15394" max="15394" width="27.42578125" style="1" customWidth="1"/>
    <col min="15395" max="15395" width="32.28515625" style="1" customWidth="1"/>
    <col min="15396" max="15396" width="27.140625" style="1" customWidth="1"/>
    <col min="15397" max="15397" width="29.140625" style="1" customWidth="1"/>
    <col min="15398" max="15398" width="27.85546875" style="1" customWidth="1"/>
    <col min="15399" max="15399" width="30.140625" style="1" customWidth="1"/>
    <col min="15400" max="15400" width="31.85546875" style="1" customWidth="1"/>
    <col min="15401" max="15401" width="31" style="1" customWidth="1"/>
    <col min="15402" max="15406" width="30.28515625" style="1" customWidth="1"/>
    <col min="15407" max="15407" width="31.42578125" style="1" customWidth="1"/>
    <col min="15408" max="15408" width="32.140625" style="1" customWidth="1"/>
    <col min="15409" max="15409" width="35.28515625" style="1" customWidth="1"/>
    <col min="15410" max="15414" width="30.28515625" style="1" customWidth="1"/>
    <col min="15415" max="15415" width="29.28515625" style="1" customWidth="1"/>
    <col min="15416" max="15416" width="27.140625" style="1" customWidth="1"/>
    <col min="15417" max="15417" width="26.85546875" style="1" customWidth="1"/>
    <col min="15418" max="15418" width="27.42578125" style="1" customWidth="1"/>
    <col min="15419" max="15419" width="27.140625" style="1" customWidth="1"/>
    <col min="15420" max="15420" width="30.42578125" style="1" customWidth="1"/>
    <col min="15421" max="15422" width="27.7109375" style="1" customWidth="1"/>
    <col min="15423" max="15423" width="32.140625" style="1" customWidth="1"/>
    <col min="15424" max="15424" width="26.5703125" style="1" customWidth="1"/>
    <col min="15425" max="15459" width="15.28515625" style="1" customWidth="1"/>
    <col min="15460" max="15621" width="11.42578125" style="1"/>
    <col min="15622" max="15622" width="18.5703125" style="1" customWidth="1"/>
    <col min="15623" max="15623" width="19.28515625" style="1" customWidth="1"/>
    <col min="15624" max="15624" width="18.42578125" style="1" customWidth="1"/>
    <col min="15625" max="15625" width="34" style="1" customWidth="1"/>
    <col min="15626" max="15626" width="31.140625" style="1" customWidth="1"/>
    <col min="15627" max="15627" width="33.140625" style="1" customWidth="1"/>
    <col min="15628" max="15628" width="26.7109375" style="1" customWidth="1"/>
    <col min="15629" max="15629" width="24.7109375" style="1" customWidth="1"/>
    <col min="15630" max="15630" width="28" style="1" customWidth="1"/>
    <col min="15631" max="15631" width="34.42578125" style="1" customWidth="1"/>
    <col min="15632" max="15632" width="27" style="1" customWidth="1"/>
    <col min="15633" max="15633" width="23.85546875" style="1" customWidth="1"/>
    <col min="15634" max="15634" width="24.7109375" style="1" customWidth="1"/>
    <col min="15635" max="15635" width="28.5703125" style="1" customWidth="1"/>
    <col min="15636" max="15636" width="27.140625" style="1" customWidth="1"/>
    <col min="15637" max="15637" width="29.5703125" style="1" customWidth="1"/>
    <col min="15638" max="15638" width="28.42578125" style="1" customWidth="1"/>
    <col min="15639" max="15639" width="30" style="1" customWidth="1"/>
    <col min="15640" max="15640" width="29.85546875" style="1" customWidth="1"/>
    <col min="15641" max="15641" width="30" style="1" customWidth="1"/>
    <col min="15642" max="15642" width="30.7109375" style="1" customWidth="1"/>
    <col min="15643" max="15643" width="30.140625" style="1" customWidth="1"/>
    <col min="15644" max="15644" width="34.28515625" style="1" customWidth="1"/>
    <col min="15645" max="15645" width="28.85546875" style="1" customWidth="1"/>
    <col min="15646" max="15646" width="27.28515625" style="1" customWidth="1"/>
    <col min="15647" max="15647" width="27.140625" style="1" customWidth="1"/>
    <col min="15648" max="15648" width="31.85546875" style="1" customWidth="1"/>
    <col min="15649" max="15649" width="26.5703125" style="1" customWidth="1"/>
    <col min="15650" max="15650" width="27.42578125" style="1" customWidth="1"/>
    <col min="15651" max="15651" width="32.28515625" style="1" customWidth="1"/>
    <col min="15652" max="15652" width="27.140625" style="1" customWidth="1"/>
    <col min="15653" max="15653" width="29.140625" style="1" customWidth="1"/>
    <col min="15654" max="15654" width="27.85546875" style="1" customWidth="1"/>
    <col min="15655" max="15655" width="30.140625" style="1" customWidth="1"/>
    <col min="15656" max="15656" width="31.85546875" style="1" customWidth="1"/>
    <col min="15657" max="15657" width="31" style="1" customWidth="1"/>
    <col min="15658" max="15662" width="30.28515625" style="1" customWidth="1"/>
    <col min="15663" max="15663" width="31.42578125" style="1" customWidth="1"/>
    <col min="15664" max="15664" width="32.140625" style="1" customWidth="1"/>
    <col min="15665" max="15665" width="35.28515625" style="1" customWidth="1"/>
    <col min="15666" max="15670" width="30.28515625" style="1" customWidth="1"/>
    <col min="15671" max="15671" width="29.28515625" style="1" customWidth="1"/>
    <col min="15672" max="15672" width="27.140625" style="1" customWidth="1"/>
    <col min="15673" max="15673" width="26.85546875" style="1" customWidth="1"/>
    <col min="15674" max="15674" width="27.42578125" style="1" customWidth="1"/>
    <col min="15675" max="15675" width="27.140625" style="1" customWidth="1"/>
    <col min="15676" max="15676" width="30.42578125" style="1" customWidth="1"/>
    <col min="15677" max="15678" width="27.7109375" style="1" customWidth="1"/>
    <col min="15679" max="15679" width="32.140625" style="1" customWidth="1"/>
    <col min="15680" max="15680" width="26.5703125" style="1" customWidth="1"/>
    <col min="15681" max="15715" width="15.28515625" style="1" customWidth="1"/>
    <col min="15716" max="15877" width="11.42578125" style="1"/>
    <col min="15878" max="15878" width="18.5703125" style="1" customWidth="1"/>
    <col min="15879" max="15879" width="19.28515625" style="1" customWidth="1"/>
    <col min="15880" max="15880" width="18.42578125" style="1" customWidth="1"/>
    <col min="15881" max="15881" width="34" style="1" customWidth="1"/>
    <col min="15882" max="15882" width="31.140625" style="1" customWidth="1"/>
    <col min="15883" max="15883" width="33.140625" style="1" customWidth="1"/>
    <col min="15884" max="15884" width="26.7109375" style="1" customWidth="1"/>
    <col min="15885" max="15885" width="24.7109375" style="1" customWidth="1"/>
    <col min="15886" max="15886" width="28" style="1" customWidth="1"/>
    <col min="15887" max="15887" width="34.42578125" style="1" customWidth="1"/>
    <col min="15888" max="15888" width="27" style="1" customWidth="1"/>
    <col min="15889" max="15889" width="23.85546875" style="1" customWidth="1"/>
    <col min="15890" max="15890" width="24.7109375" style="1" customWidth="1"/>
    <col min="15891" max="15891" width="28.5703125" style="1" customWidth="1"/>
    <col min="15892" max="15892" width="27.140625" style="1" customWidth="1"/>
    <col min="15893" max="15893" width="29.5703125" style="1" customWidth="1"/>
    <col min="15894" max="15894" width="28.42578125" style="1" customWidth="1"/>
    <col min="15895" max="15895" width="30" style="1" customWidth="1"/>
    <col min="15896" max="15896" width="29.85546875" style="1" customWidth="1"/>
    <col min="15897" max="15897" width="30" style="1" customWidth="1"/>
    <col min="15898" max="15898" width="30.7109375" style="1" customWidth="1"/>
    <col min="15899" max="15899" width="30.140625" style="1" customWidth="1"/>
    <col min="15900" max="15900" width="34.28515625" style="1" customWidth="1"/>
    <col min="15901" max="15901" width="28.85546875" style="1" customWidth="1"/>
    <col min="15902" max="15902" width="27.28515625" style="1" customWidth="1"/>
    <col min="15903" max="15903" width="27.140625" style="1" customWidth="1"/>
    <col min="15904" max="15904" width="31.85546875" style="1" customWidth="1"/>
    <col min="15905" max="15905" width="26.5703125" style="1" customWidth="1"/>
    <col min="15906" max="15906" width="27.42578125" style="1" customWidth="1"/>
    <col min="15907" max="15907" width="32.28515625" style="1" customWidth="1"/>
    <col min="15908" max="15908" width="27.140625" style="1" customWidth="1"/>
    <col min="15909" max="15909" width="29.140625" style="1" customWidth="1"/>
    <col min="15910" max="15910" width="27.85546875" style="1" customWidth="1"/>
    <col min="15911" max="15911" width="30.140625" style="1" customWidth="1"/>
    <col min="15912" max="15912" width="31.85546875" style="1" customWidth="1"/>
    <col min="15913" max="15913" width="31" style="1" customWidth="1"/>
    <col min="15914" max="15918" width="30.28515625" style="1" customWidth="1"/>
    <col min="15919" max="15919" width="31.42578125" style="1" customWidth="1"/>
    <col min="15920" max="15920" width="32.140625" style="1" customWidth="1"/>
    <col min="15921" max="15921" width="35.28515625" style="1" customWidth="1"/>
    <col min="15922" max="15926" width="30.28515625" style="1" customWidth="1"/>
    <col min="15927" max="15927" width="29.28515625" style="1" customWidth="1"/>
    <col min="15928" max="15928" width="27.140625" style="1" customWidth="1"/>
    <col min="15929" max="15929" width="26.85546875" style="1" customWidth="1"/>
    <col min="15930" max="15930" width="27.42578125" style="1" customWidth="1"/>
    <col min="15931" max="15931" width="27.140625" style="1" customWidth="1"/>
    <col min="15932" max="15932" width="30.42578125" style="1" customWidth="1"/>
    <col min="15933" max="15934" width="27.7109375" style="1" customWidth="1"/>
    <col min="15935" max="15935" width="32.140625" style="1" customWidth="1"/>
    <col min="15936" max="15936" width="26.5703125" style="1" customWidth="1"/>
    <col min="15937" max="15971" width="15.28515625" style="1" customWidth="1"/>
    <col min="15972" max="16133" width="11.42578125" style="1"/>
    <col min="16134" max="16134" width="18.5703125" style="1" customWidth="1"/>
    <col min="16135" max="16135" width="19.28515625" style="1" customWidth="1"/>
    <col min="16136" max="16136" width="18.42578125" style="1" customWidth="1"/>
    <col min="16137" max="16137" width="34" style="1" customWidth="1"/>
    <col min="16138" max="16138" width="31.140625" style="1" customWidth="1"/>
    <col min="16139" max="16139" width="33.140625" style="1" customWidth="1"/>
    <col min="16140" max="16140" width="26.7109375" style="1" customWidth="1"/>
    <col min="16141" max="16141" width="24.7109375" style="1" customWidth="1"/>
    <col min="16142" max="16142" width="28" style="1" customWidth="1"/>
    <col min="16143" max="16143" width="34.42578125" style="1" customWidth="1"/>
    <col min="16144" max="16144" width="27" style="1" customWidth="1"/>
    <col min="16145" max="16145" width="23.85546875" style="1" customWidth="1"/>
    <col min="16146" max="16146" width="24.7109375" style="1" customWidth="1"/>
    <col min="16147" max="16147" width="28.5703125" style="1" customWidth="1"/>
    <col min="16148" max="16148" width="27.140625" style="1" customWidth="1"/>
    <col min="16149" max="16149" width="29.5703125" style="1" customWidth="1"/>
    <col min="16150" max="16150" width="28.42578125" style="1" customWidth="1"/>
    <col min="16151" max="16151" width="30" style="1" customWidth="1"/>
    <col min="16152" max="16152" width="29.85546875" style="1" customWidth="1"/>
    <col min="16153" max="16153" width="30" style="1" customWidth="1"/>
    <col min="16154" max="16154" width="30.7109375" style="1" customWidth="1"/>
    <col min="16155" max="16155" width="30.140625" style="1" customWidth="1"/>
    <col min="16156" max="16156" width="34.28515625" style="1" customWidth="1"/>
    <col min="16157" max="16157" width="28.85546875" style="1" customWidth="1"/>
    <col min="16158" max="16158" width="27.28515625" style="1" customWidth="1"/>
    <col min="16159" max="16159" width="27.140625" style="1" customWidth="1"/>
    <col min="16160" max="16160" width="31.85546875" style="1" customWidth="1"/>
    <col min="16161" max="16161" width="26.5703125" style="1" customWidth="1"/>
    <col min="16162" max="16162" width="27.42578125" style="1" customWidth="1"/>
    <col min="16163" max="16163" width="32.28515625" style="1" customWidth="1"/>
    <col min="16164" max="16164" width="27.140625" style="1" customWidth="1"/>
    <col min="16165" max="16165" width="29.140625" style="1" customWidth="1"/>
    <col min="16166" max="16166" width="27.85546875" style="1" customWidth="1"/>
    <col min="16167" max="16167" width="30.140625" style="1" customWidth="1"/>
    <col min="16168" max="16168" width="31.85546875" style="1" customWidth="1"/>
    <col min="16169" max="16169" width="31" style="1" customWidth="1"/>
    <col min="16170" max="16174" width="30.28515625" style="1" customWidth="1"/>
    <col min="16175" max="16175" width="31.42578125" style="1" customWidth="1"/>
    <col min="16176" max="16176" width="32.140625" style="1" customWidth="1"/>
    <col min="16177" max="16177" width="35.28515625" style="1" customWidth="1"/>
    <col min="16178" max="16182" width="30.28515625" style="1" customWidth="1"/>
    <col min="16183" max="16183" width="29.28515625" style="1" customWidth="1"/>
    <col min="16184" max="16184" width="27.140625" style="1" customWidth="1"/>
    <col min="16185" max="16185" width="26.85546875" style="1" customWidth="1"/>
    <col min="16186" max="16186" width="27.42578125" style="1" customWidth="1"/>
    <col min="16187" max="16187" width="27.140625" style="1" customWidth="1"/>
    <col min="16188" max="16188" width="30.42578125" style="1" customWidth="1"/>
    <col min="16189" max="16190" width="27.7109375" style="1" customWidth="1"/>
    <col min="16191" max="16191" width="32.140625" style="1" customWidth="1"/>
    <col min="16192" max="16192" width="26.5703125" style="1" customWidth="1"/>
    <col min="16193" max="16227" width="15.28515625" style="1" customWidth="1"/>
    <col min="16228" max="16384" width="11.42578125" style="1"/>
  </cols>
  <sheetData>
    <row r="1" spans="1:68" ht="17.25" customHeight="1">
      <c r="A1" s="391" t="s">
        <v>0</v>
      </c>
      <c r="B1" s="391"/>
      <c r="C1" s="391"/>
      <c r="D1" s="391"/>
      <c r="E1" s="391"/>
      <c r="F1" s="391"/>
      <c r="G1" s="391"/>
      <c r="P1" s="2"/>
    </row>
    <row r="2" spans="1:68" ht="17.25" customHeight="1">
      <c r="A2" s="391" t="s">
        <v>1</v>
      </c>
      <c r="B2" s="391"/>
      <c r="C2" s="391"/>
      <c r="D2" s="391"/>
      <c r="E2" s="391"/>
      <c r="F2" s="391"/>
      <c r="G2" s="391"/>
      <c r="P2" s="2"/>
    </row>
    <row r="3" spans="1:68" ht="14.25" customHeight="1">
      <c r="A3" s="391" t="s">
        <v>2</v>
      </c>
      <c r="B3" s="391"/>
      <c r="C3" s="391"/>
      <c r="D3" s="391"/>
      <c r="E3" s="391"/>
      <c r="F3" s="391"/>
      <c r="G3" s="391"/>
      <c r="P3" s="2"/>
    </row>
    <row r="4" spans="1:68" ht="14.25" customHeight="1">
      <c r="A4" s="3"/>
      <c r="B4" s="3"/>
      <c r="C4" s="3"/>
      <c r="D4" s="3"/>
      <c r="E4" s="3"/>
      <c r="F4" s="3"/>
      <c r="G4" s="3"/>
      <c r="P4" s="2"/>
    </row>
    <row r="5" spans="1:68" ht="19.5" customHeight="1">
      <c r="A5" s="392" t="s">
        <v>3</v>
      </c>
      <c r="B5" s="392"/>
      <c r="C5" s="392"/>
      <c r="D5" s="392"/>
      <c r="E5" s="392"/>
      <c r="F5" s="392"/>
      <c r="G5" s="392"/>
      <c r="P5" s="2"/>
    </row>
    <row r="6" spans="1:68" ht="15" customHeight="1">
      <c r="A6" s="391" t="s">
        <v>4</v>
      </c>
      <c r="B6" s="391"/>
      <c r="C6" s="391"/>
      <c r="D6" s="391"/>
      <c r="E6" s="391"/>
      <c r="F6" s="391"/>
      <c r="G6" s="391"/>
      <c r="P6" s="2"/>
    </row>
    <row r="7" spans="1:68" ht="15">
      <c r="A7" s="391" t="s">
        <v>5</v>
      </c>
      <c r="B7" s="391"/>
      <c r="C7" s="391"/>
      <c r="D7" s="391"/>
      <c r="E7" s="391"/>
      <c r="F7" s="391"/>
      <c r="G7" s="391"/>
    </row>
    <row r="8" spans="1:68" ht="13.5" thickBot="1"/>
    <row r="9" spans="1:68" ht="13.5" thickTop="1">
      <c r="A9" s="383" t="s">
        <v>7</v>
      </c>
      <c r="B9" s="386" t="s">
        <v>8</v>
      </c>
      <c r="C9" s="386" t="s">
        <v>9</v>
      </c>
      <c r="D9" s="4">
        <v>1</v>
      </c>
      <c r="E9" s="4">
        <v>2</v>
      </c>
      <c r="F9" s="4">
        <v>3</v>
      </c>
      <c r="G9" s="4">
        <v>4</v>
      </c>
      <c r="H9" s="4">
        <v>5</v>
      </c>
      <c r="I9" s="4">
        <v>6</v>
      </c>
      <c r="J9" s="4">
        <v>7</v>
      </c>
      <c r="K9" s="4">
        <v>8</v>
      </c>
      <c r="L9" s="4">
        <v>9</v>
      </c>
      <c r="M9" s="4">
        <v>10</v>
      </c>
      <c r="N9" s="4">
        <v>11</v>
      </c>
      <c r="O9" s="4">
        <v>12</v>
      </c>
      <c r="P9" s="4">
        <v>13</v>
      </c>
      <c r="Q9" s="4">
        <v>14</v>
      </c>
      <c r="R9" s="4">
        <v>15</v>
      </c>
      <c r="S9" s="4">
        <v>16</v>
      </c>
      <c r="T9" s="4">
        <v>17</v>
      </c>
      <c r="U9" s="4">
        <v>18</v>
      </c>
      <c r="V9" s="4">
        <v>19</v>
      </c>
      <c r="W9" s="4">
        <v>20</v>
      </c>
      <c r="X9" s="4">
        <v>21</v>
      </c>
      <c r="Y9" s="4">
        <v>22</v>
      </c>
      <c r="Z9" s="4">
        <v>23</v>
      </c>
      <c r="AA9" s="4">
        <v>24</v>
      </c>
      <c r="AB9" s="4">
        <v>25</v>
      </c>
      <c r="AC9" s="4">
        <v>26</v>
      </c>
      <c r="AD9" s="4">
        <v>27</v>
      </c>
      <c r="AE9" s="4">
        <v>28</v>
      </c>
      <c r="AF9" s="4">
        <v>29</v>
      </c>
      <c r="AG9" s="4">
        <v>30</v>
      </c>
      <c r="AH9" s="4">
        <v>31</v>
      </c>
      <c r="AI9" s="4">
        <v>32</v>
      </c>
      <c r="AJ9" s="4">
        <v>33</v>
      </c>
      <c r="AK9" s="4">
        <v>34</v>
      </c>
      <c r="AL9" s="4">
        <v>35</v>
      </c>
      <c r="AM9" s="4">
        <v>36</v>
      </c>
      <c r="AN9" s="4">
        <v>37</v>
      </c>
      <c r="AO9" s="4">
        <v>38</v>
      </c>
      <c r="AP9" s="4">
        <v>39</v>
      </c>
      <c r="AQ9" s="4">
        <v>40</v>
      </c>
      <c r="AR9" s="4">
        <v>41</v>
      </c>
      <c r="AS9" s="4">
        <v>42</v>
      </c>
      <c r="AT9" s="4">
        <v>43</v>
      </c>
      <c r="AU9" s="4">
        <v>44</v>
      </c>
      <c r="AV9" s="4">
        <v>45</v>
      </c>
      <c r="AW9" s="4">
        <v>46</v>
      </c>
      <c r="AX9" s="4">
        <v>47</v>
      </c>
      <c r="AY9" s="4">
        <v>48</v>
      </c>
      <c r="AZ9" s="4">
        <v>49</v>
      </c>
      <c r="BA9" s="4">
        <v>50</v>
      </c>
      <c r="BB9" s="4">
        <v>51</v>
      </c>
      <c r="BC9" s="4">
        <v>52</v>
      </c>
      <c r="BD9" s="4">
        <v>53</v>
      </c>
      <c r="BE9" s="4">
        <v>53</v>
      </c>
      <c r="BF9" s="4">
        <v>53</v>
      </c>
      <c r="BG9" s="4">
        <v>54</v>
      </c>
      <c r="BH9" s="4">
        <v>55</v>
      </c>
      <c r="BI9" s="4">
        <v>56</v>
      </c>
      <c r="BJ9" s="4">
        <v>57</v>
      </c>
      <c r="BK9" s="4">
        <v>58</v>
      </c>
      <c r="BL9" s="4">
        <v>59</v>
      </c>
      <c r="BM9" s="5" t="s">
        <v>10</v>
      </c>
      <c r="BN9" s="5" t="s">
        <v>11</v>
      </c>
      <c r="BO9" s="5" t="s">
        <v>12</v>
      </c>
      <c r="BP9" s="5" t="s">
        <v>13</v>
      </c>
    </row>
    <row r="10" spans="1:68">
      <c r="A10" s="384"/>
      <c r="B10" s="387"/>
      <c r="C10" s="387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7"/>
      <c r="BN10" s="7"/>
      <c r="BO10" s="7"/>
      <c r="BP10" s="7"/>
    </row>
    <row r="11" spans="1:68" ht="13.5" thickBot="1">
      <c r="A11" s="385"/>
      <c r="B11" s="388"/>
      <c r="C11" s="388"/>
      <c r="D11" s="8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10"/>
      <c r="BN11" s="10"/>
      <c r="BO11" s="10"/>
      <c r="BP11" s="10"/>
    </row>
    <row r="12" spans="1:68" ht="24">
      <c r="A12" s="389" t="s">
        <v>14</v>
      </c>
      <c r="B12" s="390" t="s">
        <v>15</v>
      </c>
      <c r="C12" s="11" t="s">
        <v>16</v>
      </c>
      <c r="D12" s="12" t="s">
        <v>17</v>
      </c>
      <c r="E12" s="12" t="s">
        <v>17</v>
      </c>
      <c r="F12" s="12" t="s">
        <v>18</v>
      </c>
      <c r="G12" s="12" t="s">
        <v>19</v>
      </c>
      <c r="H12" s="12" t="s">
        <v>20</v>
      </c>
      <c r="I12" s="12" t="s">
        <v>21</v>
      </c>
      <c r="J12" s="12" t="s">
        <v>22</v>
      </c>
      <c r="K12" s="12" t="s">
        <v>18</v>
      </c>
      <c r="L12" s="12" t="s">
        <v>23</v>
      </c>
      <c r="M12" s="12" t="s">
        <v>24</v>
      </c>
      <c r="N12" s="12" t="s">
        <v>18</v>
      </c>
      <c r="O12" s="12" t="s">
        <v>24</v>
      </c>
      <c r="P12" s="12" t="s">
        <v>25</v>
      </c>
      <c r="Q12" s="12" t="s">
        <v>24</v>
      </c>
      <c r="R12" s="12" t="s">
        <v>25</v>
      </c>
      <c r="S12" s="12" t="s">
        <v>26</v>
      </c>
      <c r="T12" s="12" t="s">
        <v>23</v>
      </c>
      <c r="U12" s="12" t="s">
        <v>18</v>
      </c>
      <c r="V12" s="12" t="s">
        <v>17</v>
      </c>
      <c r="W12" s="12" t="s">
        <v>19</v>
      </c>
      <c r="X12" s="12" t="s">
        <v>18</v>
      </c>
      <c r="Y12" s="12" t="s">
        <v>23</v>
      </c>
      <c r="Z12" s="12" t="s">
        <v>27</v>
      </c>
      <c r="AA12" s="12" t="s">
        <v>26</v>
      </c>
      <c r="AB12" s="12" t="s">
        <v>17</v>
      </c>
      <c r="AC12" s="12" t="s">
        <v>24</v>
      </c>
      <c r="AD12" s="12" t="s">
        <v>25</v>
      </c>
      <c r="AE12" s="12" t="s">
        <v>28</v>
      </c>
      <c r="AF12" s="12" t="s">
        <v>21</v>
      </c>
      <c r="AG12" s="12" t="s">
        <v>25</v>
      </c>
      <c r="AH12" s="12" t="s">
        <v>29</v>
      </c>
      <c r="AI12" s="12" t="s">
        <v>26</v>
      </c>
      <c r="AJ12" s="12" t="s">
        <v>30</v>
      </c>
      <c r="AK12" s="12" t="s">
        <v>28</v>
      </c>
      <c r="AL12" s="12" t="s">
        <v>26</v>
      </c>
      <c r="AM12" s="12" t="s">
        <v>31</v>
      </c>
      <c r="AN12" s="12" t="s">
        <v>28</v>
      </c>
      <c r="AO12" s="12" t="s">
        <v>19</v>
      </c>
      <c r="AP12" s="12" t="s">
        <v>28</v>
      </c>
      <c r="AQ12" s="12" t="s">
        <v>28</v>
      </c>
      <c r="AR12" s="12" t="s">
        <v>22</v>
      </c>
      <c r="AS12" s="12" t="s">
        <v>32</v>
      </c>
      <c r="AT12" s="12" t="s">
        <v>33</v>
      </c>
      <c r="AU12" s="12" t="s">
        <v>34</v>
      </c>
      <c r="AV12" s="12" t="s">
        <v>34</v>
      </c>
      <c r="AW12" s="12" t="s">
        <v>35</v>
      </c>
      <c r="AX12" s="12" t="s">
        <v>35</v>
      </c>
      <c r="AY12" s="12" t="s">
        <v>36</v>
      </c>
      <c r="AZ12" s="12" t="s">
        <v>27</v>
      </c>
      <c r="BA12" s="12" t="s">
        <v>37</v>
      </c>
      <c r="BB12" s="12" t="s">
        <v>38</v>
      </c>
      <c r="BC12" s="12" t="s">
        <v>32</v>
      </c>
      <c r="BD12" s="12" t="s">
        <v>33</v>
      </c>
      <c r="BE12" s="12" t="s">
        <v>31</v>
      </c>
      <c r="BF12" s="12" t="s">
        <v>23</v>
      </c>
      <c r="BG12" s="12" t="s">
        <v>31</v>
      </c>
      <c r="BH12" s="12"/>
      <c r="BI12" s="12"/>
      <c r="BJ12" s="12"/>
      <c r="BK12" s="12"/>
      <c r="BL12" s="12"/>
      <c r="BM12" s="380">
        <f>MIN(D16:BL16)</f>
        <v>580</v>
      </c>
      <c r="BN12" s="380">
        <f>MAX(D16:BL16)</f>
        <v>851.76499999999999</v>
      </c>
      <c r="BO12" s="381">
        <f>(BN12-BM12)/BM12</f>
        <v>0.46856034482758618</v>
      </c>
      <c r="BP12" s="382">
        <f>AVERAGE(D16:BL16)</f>
        <v>653.29853174603181</v>
      </c>
    </row>
    <row r="13" spans="1:68">
      <c r="A13" s="337"/>
      <c r="B13" s="376"/>
      <c r="C13" s="13" t="s">
        <v>39</v>
      </c>
      <c r="D13" s="14" t="s">
        <v>40</v>
      </c>
      <c r="E13" s="14" t="s">
        <v>41</v>
      </c>
      <c r="F13" s="14" t="s">
        <v>42</v>
      </c>
      <c r="G13" s="14" t="s">
        <v>43</v>
      </c>
      <c r="H13" s="14" t="s">
        <v>44</v>
      </c>
      <c r="I13" s="14" t="s">
        <v>45</v>
      </c>
      <c r="J13" s="14" t="s">
        <v>45</v>
      </c>
      <c r="K13" s="14" t="s">
        <v>46</v>
      </c>
      <c r="L13" s="14" t="s">
        <v>47</v>
      </c>
      <c r="M13" s="14" t="s">
        <v>48</v>
      </c>
      <c r="N13" s="14" t="s">
        <v>49</v>
      </c>
      <c r="O13" s="14" t="s">
        <v>50</v>
      </c>
      <c r="P13" s="14" t="s">
        <v>50</v>
      </c>
      <c r="Q13" s="14" t="s">
        <v>47</v>
      </c>
      <c r="R13" s="14" t="s">
        <v>47</v>
      </c>
      <c r="S13" s="14" t="s">
        <v>43</v>
      </c>
      <c r="T13" s="14" t="s">
        <v>46</v>
      </c>
      <c r="U13" s="14" t="s">
        <v>41</v>
      </c>
      <c r="V13" s="14" t="s">
        <v>51</v>
      </c>
      <c r="W13" s="14" t="s">
        <v>51</v>
      </c>
      <c r="X13" s="14" t="s">
        <v>52</v>
      </c>
      <c r="Y13" s="14" t="s">
        <v>41</v>
      </c>
      <c r="Z13" s="14" t="s">
        <v>43</v>
      </c>
      <c r="AA13" s="14" t="s">
        <v>53</v>
      </c>
      <c r="AB13" s="14" t="s">
        <v>53</v>
      </c>
      <c r="AC13" s="14" t="s">
        <v>41</v>
      </c>
      <c r="AD13" s="14" t="s">
        <v>41</v>
      </c>
      <c r="AE13" s="14" t="s">
        <v>45</v>
      </c>
      <c r="AF13" s="14" t="s">
        <v>41</v>
      </c>
      <c r="AG13" s="14" t="s">
        <v>48</v>
      </c>
      <c r="AH13" s="14" t="s">
        <v>41</v>
      </c>
      <c r="AI13" s="14" t="s">
        <v>54</v>
      </c>
      <c r="AJ13" s="14" t="s">
        <v>41</v>
      </c>
      <c r="AK13" s="14" t="s">
        <v>41</v>
      </c>
      <c r="AL13" s="14" t="s">
        <v>41</v>
      </c>
      <c r="AM13" s="14" t="s">
        <v>47</v>
      </c>
      <c r="AN13" s="14" t="s">
        <v>50</v>
      </c>
      <c r="AO13" s="14" t="s">
        <v>41</v>
      </c>
      <c r="AP13" s="14" t="s">
        <v>50</v>
      </c>
      <c r="AQ13" s="14" t="s">
        <v>55</v>
      </c>
      <c r="AR13" s="14" t="s">
        <v>41</v>
      </c>
      <c r="AS13" s="14" t="s">
        <v>41</v>
      </c>
      <c r="AT13" s="14" t="s">
        <v>41</v>
      </c>
      <c r="AU13" s="14" t="s">
        <v>41</v>
      </c>
      <c r="AV13" s="14" t="s">
        <v>56</v>
      </c>
      <c r="AW13" s="14" t="s">
        <v>41</v>
      </c>
      <c r="AX13" s="14" t="s">
        <v>50</v>
      </c>
      <c r="AY13" s="14" t="s">
        <v>41</v>
      </c>
      <c r="AZ13" s="14" t="s">
        <v>41</v>
      </c>
      <c r="BA13" s="14" t="s">
        <v>41</v>
      </c>
      <c r="BB13" s="14" t="s">
        <v>41</v>
      </c>
      <c r="BC13" s="14" t="s">
        <v>52</v>
      </c>
      <c r="BD13" s="14" t="s">
        <v>52</v>
      </c>
      <c r="BE13" s="14" t="s">
        <v>50</v>
      </c>
      <c r="BF13" s="14" t="s">
        <v>57</v>
      </c>
      <c r="BG13" s="14" t="s">
        <v>52</v>
      </c>
      <c r="BH13" s="14"/>
      <c r="BI13" s="14"/>
      <c r="BJ13" s="14"/>
      <c r="BK13" s="14"/>
      <c r="BL13" s="14"/>
      <c r="BM13" s="373"/>
      <c r="BN13" s="373"/>
      <c r="BO13" s="373"/>
      <c r="BP13" s="364"/>
    </row>
    <row r="14" spans="1:68">
      <c r="A14" s="337"/>
      <c r="B14" s="376"/>
      <c r="C14" s="13" t="s">
        <v>58</v>
      </c>
      <c r="D14" s="15">
        <v>1160</v>
      </c>
      <c r="E14" s="15">
        <v>1170</v>
      </c>
      <c r="F14" s="15">
        <v>1060</v>
      </c>
      <c r="G14" s="15">
        <v>1200</v>
      </c>
      <c r="H14" s="15">
        <v>9150</v>
      </c>
      <c r="I14" s="15">
        <v>1235</v>
      </c>
      <c r="J14" s="15">
        <v>1236</v>
      </c>
      <c r="K14" s="15">
        <v>1115</v>
      </c>
      <c r="L14" s="15">
        <v>1123</v>
      </c>
      <c r="M14" s="15">
        <v>1124</v>
      </c>
      <c r="N14" s="15">
        <v>1125</v>
      </c>
      <c r="O14" s="15">
        <v>1140</v>
      </c>
      <c r="P14" s="15">
        <v>1140</v>
      </c>
      <c r="Q14" s="15">
        <v>1267</v>
      </c>
      <c r="R14" s="15">
        <v>1267</v>
      </c>
      <c r="S14" s="15">
        <v>1270</v>
      </c>
      <c r="T14" s="15">
        <v>1144</v>
      </c>
      <c r="U14" s="15">
        <v>1150</v>
      </c>
      <c r="V14" s="15">
        <v>1280</v>
      </c>
      <c r="W14" s="15">
        <v>1280</v>
      </c>
      <c r="X14" s="15">
        <v>1280</v>
      </c>
      <c r="Y14" s="15">
        <v>1156</v>
      </c>
      <c r="Z14" s="15">
        <v>1285</v>
      </c>
      <c r="AA14" s="15">
        <v>1290</v>
      </c>
      <c r="AB14" s="15">
        <v>1290</v>
      </c>
      <c r="AC14" s="15">
        <v>1171</v>
      </c>
      <c r="AD14" s="15">
        <v>1171</v>
      </c>
      <c r="AE14" s="15">
        <v>1305</v>
      </c>
      <c r="AF14" s="15">
        <v>1175</v>
      </c>
      <c r="AG14" s="15">
        <v>1177</v>
      </c>
      <c r="AH14" s="15">
        <v>1180</v>
      </c>
      <c r="AI14" s="15">
        <v>1315</v>
      </c>
      <c r="AJ14" s="15">
        <v>1190</v>
      </c>
      <c r="AK14" s="15">
        <v>1195</v>
      </c>
      <c r="AL14" s="15">
        <v>1330</v>
      </c>
      <c r="AM14" s="15">
        <v>1197.92</v>
      </c>
      <c r="AN14" s="15">
        <v>1198</v>
      </c>
      <c r="AO14" s="15">
        <v>1333</v>
      </c>
      <c r="AP14" s="15">
        <v>1333</v>
      </c>
      <c r="AQ14" s="15">
        <v>1333</v>
      </c>
      <c r="AR14" s="15">
        <v>1200</v>
      </c>
      <c r="AS14" s="15">
        <v>1200</v>
      </c>
      <c r="AT14" s="15">
        <v>1200</v>
      </c>
      <c r="AU14" s="15">
        <v>1200</v>
      </c>
      <c r="AV14" s="15">
        <v>1200</v>
      </c>
      <c r="AW14" s="15">
        <v>1200</v>
      </c>
      <c r="AX14" s="15">
        <v>1200</v>
      </c>
      <c r="AY14" s="15">
        <v>1200</v>
      </c>
      <c r="AZ14" s="15">
        <v>1334</v>
      </c>
      <c r="BA14" s="15">
        <v>1201</v>
      </c>
      <c r="BB14" s="15">
        <v>1201</v>
      </c>
      <c r="BC14" s="15">
        <v>1335</v>
      </c>
      <c r="BD14" s="15">
        <v>1340</v>
      </c>
      <c r="BE14" s="15">
        <v>1375.05</v>
      </c>
      <c r="BF14" s="15">
        <v>1698.5</v>
      </c>
      <c r="BG14" s="15">
        <v>1703.53</v>
      </c>
      <c r="BH14" s="15"/>
      <c r="BI14" s="15"/>
      <c r="BJ14" s="15"/>
      <c r="BK14" s="15"/>
      <c r="BL14" s="15"/>
      <c r="BM14" s="373"/>
      <c r="BN14" s="373"/>
      <c r="BO14" s="373"/>
      <c r="BP14" s="364"/>
    </row>
    <row r="15" spans="1:68">
      <c r="A15" s="337"/>
      <c r="B15" s="376"/>
      <c r="C15" s="13" t="s">
        <v>59</v>
      </c>
      <c r="D15" s="16">
        <v>2000</v>
      </c>
      <c r="E15" s="16">
        <v>2000</v>
      </c>
      <c r="F15" s="16">
        <v>1800</v>
      </c>
      <c r="G15" s="16">
        <v>2000</v>
      </c>
      <c r="H15" s="16">
        <v>15000</v>
      </c>
      <c r="I15" s="16">
        <v>2000</v>
      </c>
      <c r="J15" s="16">
        <v>2000</v>
      </c>
      <c r="K15" s="16">
        <v>1800</v>
      </c>
      <c r="L15" s="16">
        <v>1800</v>
      </c>
      <c r="M15" s="16">
        <v>1800</v>
      </c>
      <c r="N15" s="16">
        <v>1800</v>
      </c>
      <c r="O15" s="16">
        <v>1800</v>
      </c>
      <c r="P15" s="16">
        <v>1800</v>
      </c>
      <c r="Q15" s="16">
        <v>2000</v>
      </c>
      <c r="R15" s="16">
        <v>2000</v>
      </c>
      <c r="S15" s="16">
        <v>2000</v>
      </c>
      <c r="T15" s="16">
        <v>1800</v>
      </c>
      <c r="U15" s="16">
        <v>1800</v>
      </c>
      <c r="V15" s="16">
        <v>2000</v>
      </c>
      <c r="W15" s="16">
        <v>2000</v>
      </c>
      <c r="X15" s="16">
        <v>2000</v>
      </c>
      <c r="Y15" s="16">
        <v>1800</v>
      </c>
      <c r="Z15" s="16">
        <v>2000</v>
      </c>
      <c r="AA15" s="16">
        <v>2000</v>
      </c>
      <c r="AB15" s="16">
        <v>2000</v>
      </c>
      <c r="AC15" s="16">
        <v>1800</v>
      </c>
      <c r="AD15" s="16">
        <v>1800</v>
      </c>
      <c r="AE15" s="16">
        <v>2000</v>
      </c>
      <c r="AF15" s="16">
        <v>1800</v>
      </c>
      <c r="AG15" s="16">
        <v>1800</v>
      </c>
      <c r="AH15" s="16">
        <v>1800</v>
      </c>
      <c r="AI15" s="16">
        <v>2000</v>
      </c>
      <c r="AJ15" s="16">
        <v>1800</v>
      </c>
      <c r="AK15" s="16">
        <v>1800</v>
      </c>
      <c r="AL15" s="16">
        <v>2000</v>
      </c>
      <c r="AM15" s="16">
        <v>1800</v>
      </c>
      <c r="AN15" s="16">
        <v>1800</v>
      </c>
      <c r="AO15" s="16">
        <v>2000</v>
      </c>
      <c r="AP15" s="16">
        <v>2000</v>
      </c>
      <c r="AQ15" s="16">
        <v>2000</v>
      </c>
      <c r="AR15" s="16">
        <v>1800</v>
      </c>
      <c r="AS15" s="16">
        <v>1800</v>
      </c>
      <c r="AT15" s="16">
        <v>1800</v>
      </c>
      <c r="AU15" s="16">
        <v>1800</v>
      </c>
      <c r="AV15" s="16">
        <v>1800</v>
      </c>
      <c r="AW15" s="16">
        <v>1800</v>
      </c>
      <c r="AX15" s="16">
        <v>1800</v>
      </c>
      <c r="AY15" s="16">
        <v>1800</v>
      </c>
      <c r="AZ15" s="16">
        <v>2000</v>
      </c>
      <c r="BA15" s="16">
        <v>1800</v>
      </c>
      <c r="BB15" s="16">
        <v>1800</v>
      </c>
      <c r="BC15" s="16">
        <v>2000</v>
      </c>
      <c r="BD15" s="16">
        <v>2000</v>
      </c>
      <c r="BE15" s="16">
        <v>2000</v>
      </c>
      <c r="BF15" s="16">
        <v>2000</v>
      </c>
      <c r="BG15" s="16">
        <v>2000</v>
      </c>
      <c r="BH15" s="16"/>
      <c r="BI15" s="16"/>
      <c r="BJ15" s="16"/>
      <c r="BK15" s="16"/>
      <c r="BL15" s="16"/>
      <c r="BM15" s="373"/>
      <c r="BN15" s="373"/>
      <c r="BO15" s="373"/>
      <c r="BP15" s="364"/>
    </row>
    <row r="16" spans="1:68">
      <c r="A16" s="337"/>
      <c r="B16" s="376"/>
      <c r="C16" s="17" t="s">
        <v>60</v>
      </c>
      <c r="D16" s="15">
        <f t="shared" ref="D16:BG16" si="0">(D14/D15)*1000</f>
        <v>580</v>
      </c>
      <c r="E16" s="15">
        <f t="shared" si="0"/>
        <v>585</v>
      </c>
      <c r="F16" s="15">
        <f t="shared" si="0"/>
        <v>588.88888888888891</v>
      </c>
      <c r="G16" s="15">
        <f t="shared" si="0"/>
        <v>600</v>
      </c>
      <c r="H16" s="15">
        <f t="shared" si="0"/>
        <v>610</v>
      </c>
      <c r="I16" s="15">
        <f t="shared" si="0"/>
        <v>617.5</v>
      </c>
      <c r="J16" s="15">
        <f t="shared" si="0"/>
        <v>618</v>
      </c>
      <c r="K16" s="15">
        <f t="shared" si="0"/>
        <v>619.44444444444446</v>
      </c>
      <c r="L16" s="15">
        <f t="shared" si="0"/>
        <v>623.88888888888891</v>
      </c>
      <c r="M16" s="15">
        <f t="shared" si="0"/>
        <v>624.44444444444446</v>
      </c>
      <c r="N16" s="15">
        <f t="shared" si="0"/>
        <v>625</v>
      </c>
      <c r="O16" s="15">
        <f t="shared" si="0"/>
        <v>633.33333333333326</v>
      </c>
      <c r="P16" s="15">
        <f t="shared" si="0"/>
        <v>633.33333333333326</v>
      </c>
      <c r="Q16" s="15">
        <f t="shared" si="0"/>
        <v>633.5</v>
      </c>
      <c r="R16" s="15">
        <f t="shared" si="0"/>
        <v>633.5</v>
      </c>
      <c r="S16" s="15">
        <f t="shared" si="0"/>
        <v>635</v>
      </c>
      <c r="T16" s="15">
        <f t="shared" si="0"/>
        <v>635.55555555555554</v>
      </c>
      <c r="U16" s="15">
        <f t="shared" si="0"/>
        <v>638.8888888888888</v>
      </c>
      <c r="V16" s="15">
        <f t="shared" si="0"/>
        <v>640</v>
      </c>
      <c r="W16" s="15">
        <f t="shared" si="0"/>
        <v>640</v>
      </c>
      <c r="X16" s="15">
        <f t="shared" si="0"/>
        <v>640</v>
      </c>
      <c r="Y16" s="15">
        <f t="shared" si="0"/>
        <v>642.22222222222229</v>
      </c>
      <c r="Z16" s="15">
        <f t="shared" si="0"/>
        <v>642.5</v>
      </c>
      <c r="AA16" s="15">
        <f t="shared" si="0"/>
        <v>645</v>
      </c>
      <c r="AB16" s="15">
        <f t="shared" si="0"/>
        <v>645</v>
      </c>
      <c r="AC16" s="15">
        <f t="shared" si="0"/>
        <v>650.55555555555554</v>
      </c>
      <c r="AD16" s="15">
        <f t="shared" si="0"/>
        <v>650.55555555555554</v>
      </c>
      <c r="AE16" s="15">
        <f t="shared" si="0"/>
        <v>652.5</v>
      </c>
      <c r="AF16" s="15">
        <f t="shared" si="0"/>
        <v>652.77777777777783</v>
      </c>
      <c r="AG16" s="15">
        <f t="shared" si="0"/>
        <v>653.8888888888888</v>
      </c>
      <c r="AH16" s="15">
        <f t="shared" si="0"/>
        <v>655.55555555555554</v>
      </c>
      <c r="AI16" s="15">
        <f t="shared" si="0"/>
        <v>657.5</v>
      </c>
      <c r="AJ16" s="15">
        <f t="shared" si="0"/>
        <v>661.11111111111109</v>
      </c>
      <c r="AK16" s="15">
        <f t="shared" si="0"/>
        <v>663.88888888888891</v>
      </c>
      <c r="AL16" s="15">
        <f t="shared" si="0"/>
        <v>665</v>
      </c>
      <c r="AM16" s="15">
        <f t="shared" si="0"/>
        <v>665.51111111111118</v>
      </c>
      <c r="AN16" s="15">
        <f t="shared" si="0"/>
        <v>665.55555555555554</v>
      </c>
      <c r="AO16" s="15">
        <f t="shared" si="0"/>
        <v>666.5</v>
      </c>
      <c r="AP16" s="15">
        <f t="shared" si="0"/>
        <v>666.5</v>
      </c>
      <c r="AQ16" s="15">
        <f t="shared" si="0"/>
        <v>666.5</v>
      </c>
      <c r="AR16" s="15">
        <f t="shared" si="0"/>
        <v>666.66666666666663</v>
      </c>
      <c r="AS16" s="15">
        <f t="shared" si="0"/>
        <v>666.66666666666663</v>
      </c>
      <c r="AT16" s="15">
        <f t="shared" si="0"/>
        <v>666.66666666666663</v>
      </c>
      <c r="AU16" s="15">
        <f t="shared" si="0"/>
        <v>666.66666666666663</v>
      </c>
      <c r="AV16" s="15">
        <f t="shared" si="0"/>
        <v>666.66666666666663</v>
      </c>
      <c r="AW16" s="15">
        <f t="shared" si="0"/>
        <v>666.66666666666663</v>
      </c>
      <c r="AX16" s="15">
        <f t="shared" si="0"/>
        <v>666.66666666666663</v>
      </c>
      <c r="AY16" s="15">
        <f t="shared" si="0"/>
        <v>666.66666666666663</v>
      </c>
      <c r="AZ16" s="15">
        <f t="shared" si="0"/>
        <v>667</v>
      </c>
      <c r="BA16" s="15">
        <f t="shared" si="0"/>
        <v>667.22222222222229</v>
      </c>
      <c r="BB16" s="15">
        <f t="shared" si="0"/>
        <v>667.22222222222229</v>
      </c>
      <c r="BC16" s="15">
        <f t="shared" si="0"/>
        <v>667.5</v>
      </c>
      <c r="BD16" s="15">
        <f t="shared" si="0"/>
        <v>670</v>
      </c>
      <c r="BE16" s="15">
        <f t="shared" si="0"/>
        <v>687.52499999999998</v>
      </c>
      <c r="BF16" s="15">
        <f t="shared" si="0"/>
        <v>849.25</v>
      </c>
      <c r="BG16" s="15">
        <f t="shared" si="0"/>
        <v>851.76499999999999</v>
      </c>
      <c r="BH16" s="15"/>
      <c r="BI16" s="15"/>
      <c r="BJ16" s="15"/>
      <c r="BK16" s="15"/>
      <c r="BL16" s="15"/>
      <c r="BM16" s="373"/>
      <c r="BN16" s="373"/>
      <c r="BO16" s="373"/>
      <c r="BP16" s="364"/>
    </row>
    <row r="17" spans="1:68">
      <c r="A17" s="369"/>
      <c r="B17" s="377"/>
      <c r="C17" s="17" t="s">
        <v>61</v>
      </c>
      <c r="D17" s="18">
        <v>7441074150285</v>
      </c>
      <c r="E17" s="18">
        <v>7441006011110</v>
      </c>
      <c r="F17" s="18">
        <v>7441027500464</v>
      </c>
      <c r="G17" s="18">
        <v>7441024100131</v>
      </c>
      <c r="H17" s="18">
        <v>7441018001130</v>
      </c>
      <c r="I17" s="18">
        <v>7441024100018</v>
      </c>
      <c r="J17" s="18">
        <v>7441024100018</v>
      </c>
      <c r="K17" s="18">
        <v>744100601141</v>
      </c>
      <c r="L17" s="18">
        <v>7441018000102</v>
      </c>
      <c r="M17" s="18">
        <v>7441018000355</v>
      </c>
      <c r="N17" s="18">
        <v>7441047001019</v>
      </c>
      <c r="O17" s="18">
        <v>7441018000249</v>
      </c>
      <c r="P17" s="18">
        <v>7441018000249</v>
      </c>
      <c r="Q17" s="18">
        <v>7441018000065</v>
      </c>
      <c r="R17" s="18">
        <v>7441018000065</v>
      </c>
      <c r="S17" s="18">
        <v>7441024100131</v>
      </c>
      <c r="T17" s="18">
        <v>7441006011141</v>
      </c>
      <c r="U17" s="18">
        <v>7441006011165</v>
      </c>
      <c r="V17" s="18">
        <v>7441007110201</v>
      </c>
      <c r="W17" s="18">
        <v>7441007110201</v>
      </c>
      <c r="X17" s="18">
        <v>7441047000067</v>
      </c>
      <c r="Y17" s="18">
        <v>7441006011165</v>
      </c>
      <c r="Z17" s="18">
        <v>7441024100131</v>
      </c>
      <c r="AA17" s="18">
        <v>7441074150568</v>
      </c>
      <c r="AB17" s="18">
        <v>7441074150568</v>
      </c>
      <c r="AC17" s="18">
        <v>7441006011165</v>
      </c>
      <c r="AD17" s="18">
        <v>7441006011165</v>
      </c>
      <c r="AE17" s="18">
        <v>7441024100018</v>
      </c>
      <c r="AF17" s="18">
        <v>7441006011165</v>
      </c>
      <c r="AG17" s="18">
        <v>7441018000355</v>
      </c>
      <c r="AH17" s="18">
        <v>7441006011165</v>
      </c>
      <c r="AI17" s="18">
        <v>7441074150285</v>
      </c>
      <c r="AJ17" s="18">
        <v>7441006011165</v>
      </c>
      <c r="AK17" s="18">
        <v>7441006011165</v>
      </c>
      <c r="AL17" s="18">
        <v>7441006011110</v>
      </c>
      <c r="AM17" s="18">
        <v>7441018000102</v>
      </c>
      <c r="AN17" s="18">
        <v>7441018000249</v>
      </c>
      <c r="AO17" s="18">
        <v>7441006011110</v>
      </c>
      <c r="AP17" s="18">
        <v>7441018000164</v>
      </c>
      <c r="AQ17" s="18">
        <v>7441007110201</v>
      </c>
      <c r="AR17" s="18">
        <v>7441006011165</v>
      </c>
      <c r="AS17" s="18">
        <v>7441006011165</v>
      </c>
      <c r="AT17" s="18">
        <v>7441006011165</v>
      </c>
      <c r="AU17" s="18">
        <v>7441006011165</v>
      </c>
      <c r="AV17" s="18">
        <v>7441111200010</v>
      </c>
      <c r="AW17" s="18">
        <v>7441006011165</v>
      </c>
      <c r="AX17" s="18">
        <v>7441018000249</v>
      </c>
      <c r="AY17" s="18">
        <v>7441006011165</v>
      </c>
      <c r="AZ17" s="18">
        <v>7441006011110</v>
      </c>
      <c r="BA17" s="18">
        <v>7441006011165</v>
      </c>
      <c r="BB17" s="18">
        <v>7441006011165</v>
      </c>
      <c r="BC17" s="18">
        <v>7441047000067</v>
      </c>
      <c r="BD17" s="18">
        <v>7441047000067</v>
      </c>
      <c r="BE17" s="18">
        <v>7441018000164</v>
      </c>
      <c r="BF17" s="18">
        <v>7441018000058</v>
      </c>
      <c r="BG17" s="18">
        <v>7441047000067</v>
      </c>
      <c r="BH17" s="18"/>
      <c r="BI17" s="18"/>
      <c r="BJ17" s="18"/>
      <c r="BK17" s="18"/>
      <c r="BL17" s="18"/>
      <c r="BM17" s="374"/>
      <c r="BN17" s="374"/>
      <c r="BO17" s="374"/>
      <c r="BP17" s="365"/>
    </row>
    <row r="18" spans="1:68" ht="24">
      <c r="A18" s="351" t="s">
        <v>62</v>
      </c>
      <c r="B18" s="366" t="s">
        <v>63</v>
      </c>
      <c r="C18" s="19" t="s">
        <v>16</v>
      </c>
      <c r="D18" s="20" t="s">
        <v>31</v>
      </c>
      <c r="E18" s="20" t="s">
        <v>20</v>
      </c>
      <c r="F18" s="20" t="s">
        <v>31</v>
      </c>
      <c r="G18" s="20" t="s">
        <v>21</v>
      </c>
      <c r="H18" s="20" t="s">
        <v>24</v>
      </c>
      <c r="I18" s="20" t="s">
        <v>22</v>
      </c>
      <c r="J18" s="20" t="s">
        <v>27</v>
      </c>
      <c r="K18" s="20" t="s">
        <v>33</v>
      </c>
      <c r="L18" s="20" t="s">
        <v>25</v>
      </c>
      <c r="M18" s="20" t="s">
        <v>64</v>
      </c>
      <c r="N18" s="20" t="s">
        <v>65</v>
      </c>
      <c r="O18" s="20" t="s">
        <v>27</v>
      </c>
      <c r="P18" s="20" t="s">
        <v>23</v>
      </c>
      <c r="Q18" s="20" t="s">
        <v>32</v>
      </c>
      <c r="R18" s="20" t="s">
        <v>37</v>
      </c>
      <c r="S18" s="20" t="s">
        <v>19</v>
      </c>
      <c r="T18" s="20" t="s">
        <v>65</v>
      </c>
      <c r="U18" s="20" t="s">
        <v>23</v>
      </c>
      <c r="V18" s="20" t="s">
        <v>27</v>
      </c>
      <c r="W18" s="20" t="s">
        <v>28</v>
      </c>
      <c r="X18" s="20" t="s">
        <v>65</v>
      </c>
      <c r="Y18" s="20" t="s">
        <v>37</v>
      </c>
      <c r="Z18" s="20" t="s">
        <v>29</v>
      </c>
      <c r="AA18" s="20" t="s">
        <v>17</v>
      </c>
      <c r="AB18" s="20" t="s">
        <v>38</v>
      </c>
      <c r="AC18" s="20" t="s">
        <v>28</v>
      </c>
      <c r="AD18" s="20" t="s">
        <v>38</v>
      </c>
      <c r="AE18" s="20" t="s">
        <v>19</v>
      </c>
      <c r="AF18" s="20" t="s">
        <v>21</v>
      </c>
      <c r="AG18" s="20" t="s">
        <v>17</v>
      </c>
      <c r="AH18" s="20" t="s">
        <v>24</v>
      </c>
      <c r="AI18" s="20" t="s">
        <v>22</v>
      </c>
      <c r="AJ18" s="20" t="s">
        <v>28</v>
      </c>
      <c r="AK18" s="20" t="s">
        <v>38</v>
      </c>
      <c r="AL18" s="20" t="s">
        <v>30</v>
      </c>
      <c r="AM18" s="20" t="s">
        <v>30</v>
      </c>
      <c r="AN18" s="20" t="s">
        <v>22</v>
      </c>
      <c r="AO18" s="20" t="s">
        <v>25</v>
      </c>
      <c r="AP18" s="20" t="s">
        <v>22</v>
      </c>
      <c r="AQ18" s="20" t="s">
        <v>38</v>
      </c>
      <c r="AR18" s="20" t="s">
        <v>28</v>
      </c>
      <c r="AS18" s="21" t="s">
        <v>30</v>
      </c>
      <c r="AT18" s="21" t="s">
        <v>27</v>
      </c>
      <c r="AU18" s="20" t="s">
        <v>21</v>
      </c>
      <c r="AV18" s="20" t="s">
        <v>30</v>
      </c>
      <c r="AW18" s="20" t="s">
        <v>27</v>
      </c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357">
        <f>MIN(D22:BL22)</f>
        <v>5006.4912280701747</v>
      </c>
      <c r="BN18" s="357">
        <f>MAX(D22:BL22)</f>
        <v>11091.549295774648</v>
      </c>
      <c r="BO18" s="360">
        <f>(BN18-BM18)/BM18</f>
        <v>1.215433682093966</v>
      </c>
      <c r="BP18" s="361">
        <f>AVERAGE(D22:BL22)</f>
        <v>7740.1336211389735</v>
      </c>
    </row>
    <row r="19" spans="1:68" ht="12.75" customHeight="1">
      <c r="A19" s="352"/>
      <c r="B19" s="367"/>
      <c r="C19" s="22" t="s">
        <v>39</v>
      </c>
      <c r="D19" s="21" t="s">
        <v>66</v>
      </c>
      <c r="E19" s="21" t="s">
        <v>67</v>
      </c>
      <c r="F19" s="21" t="s">
        <v>68</v>
      </c>
      <c r="G19" s="21" t="s">
        <v>68</v>
      </c>
      <c r="H19" s="21" t="s">
        <v>68</v>
      </c>
      <c r="I19" s="21" t="s">
        <v>69</v>
      </c>
      <c r="J19" s="21" t="s">
        <v>69</v>
      </c>
      <c r="K19" s="21" t="s">
        <v>66</v>
      </c>
      <c r="L19" s="21" t="s">
        <v>68</v>
      </c>
      <c r="M19" s="21" t="s">
        <v>69</v>
      </c>
      <c r="N19" s="21" t="s">
        <v>69</v>
      </c>
      <c r="O19" s="21" t="s">
        <v>69</v>
      </c>
      <c r="P19" s="21" t="s">
        <v>69</v>
      </c>
      <c r="Q19" s="21" t="s">
        <v>69</v>
      </c>
      <c r="R19" s="21" t="s">
        <v>69</v>
      </c>
      <c r="S19" s="21" t="s">
        <v>70</v>
      </c>
      <c r="T19" s="21" t="s">
        <v>71</v>
      </c>
      <c r="U19" s="21" t="s">
        <v>70</v>
      </c>
      <c r="V19" s="21" t="s">
        <v>72</v>
      </c>
      <c r="W19" s="21" t="s">
        <v>72</v>
      </c>
      <c r="X19" s="21" t="s">
        <v>73</v>
      </c>
      <c r="Y19" s="21" t="s">
        <v>74</v>
      </c>
      <c r="Z19" s="21" t="s">
        <v>69</v>
      </c>
      <c r="AA19" s="21" t="s">
        <v>75</v>
      </c>
      <c r="AB19" s="21" t="s">
        <v>74</v>
      </c>
      <c r="AC19" s="21" t="s">
        <v>69</v>
      </c>
      <c r="AD19" s="21" t="s">
        <v>69</v>
      </c>
      <c r="AE19" s="21" t="s">
        <v>72</v>
      </c>
      <c r="AF19" s="21" t="s">
        <v>68</v>
      </c>
      <c r="AG19" s="21" t="s">
        <v>74</v>
      </c>
      <c r="AH19" s="21" t="s">
        <v>68</v>
      </c>
      <c r="AI19" s="21" t="s">
        <v>67</v>
      </c>
      <c r="AJ19" s="21" t="s">
        <v>70</v>
      </c>
      <c r="AK19" s="21" t="s">
        <v>76</v>
      </c>
      <c r="AL19" s="21" t="s">
        <v>67</v>
      </c>
      <c r="AM19" s="21" t="s">
        <v>68</v>
      </c>
      <c r="AN19" s="21" t="s">
        <v>74</v>
      </c>
      <c r="AO19" s="21" t="s">
        <v>68</v>
      </c>
      <c r="AP19" s="21" t="s">
        <v>77</v>
      </c>
      <c r="AQ19" s="21" t="s">
        <v>75</v>
      </c>
      <c r="AR19" s="21" t="s">
        <v>70</v>
      </c>
      <c r="AS19" s="21" t="s">
        <v>78</v>
      </c>
      <c r="AT19" s="21" t="s">
        <v>70</v>
      </c>
      <c r="AU19" s="21" t="s">
        <v>79</v>
      </c>
      <c r="AV19" s="21" t="s">
        <v>80</v>
      </c>
      <c r="AW19" s="21" t="s">
        <v>70</v>
      </c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358"/>
      <c r="BN19" s="358"/>
      <c r="BO19" s="358"/>
      <c r="BP19" s="362"/>
    </row>
    <row r="20" spans="1:68" ht="12.75" customHeight="1">
      <c r="A20" s="352"/>
      <c r="B20" s="367"/>
      <c r="C20" s="22" t="s">
        <v>58</v>
      </c>
      <c r="D20" s="23">
        <v>1426.85</v>
      </c>
      <c r="E20" s="23">
        <v>2995</v>
      </c>
      <c r="F20" s="23">
        <v>1545.33</v>
      </c>
      <c r="G20" s="23">
        <v>1675</v>
      </c>
      <c r="H20" s="23">
        <v>1724</v>
      </c>
      <c r="I20" s="23">
        <v>1730</v>
      </c>
      <c r="J20" s="23">
        <v>1790</v>
      </c>
      <c r="K20" s="23">
        <v>1800</v>
      </c>
      <c r="L20" s="23">
        <v>1810</v>
      </c>
      <c r="M20" s="23">
        <v>890</v>
      </c>
      <c r="N20" s="23">
        <v>907</v>
      </c>
      <c r="O20" s="23">
        <v>935</v>
      </c>
      <c r="P20" s="23">
        <v>947.5</v>
      </c>
      <c r="Q20" s="23">
        <v>950</v>
      </c>
      <c r="R20" s="23">
        <v>975</v>
      </c>
      <c r="S20" s="23">
        <v>2790</v>
      </c>
      <c r="T20" s="23">
        <v>1052</v>
      </c>
      <c r="U20" s="24">
        <v>1504</v>
      </c>
      <c r="V20" s="23">
        <v>1455</v>
      </c>
      <c r="W20" s="23">
        <v>1464</v>
      </c>
      <c r="X20" s="23">
        <v>1110</v>
      </c>
      <c r="Y20" s="23">
        <v>1565</v>
      </c>
      <c r="Z20" s="23">
        <v>1045</v>
      </c>
      <c r="AA20" s="23">
        <v>1660</v>
      </c>
      <c r="AB20" s="23">
        <v>1602</v>
      </c>
      <c r="AC20" s="23">
        <v>1074</v>
      </c>
      <c r="AD20" s="23">
        <v>1078</v>
      </c>
      <c r="AE20" s="23">
        <v>1559</v>
      </c>
      <c r="AF20" s="23">
        <v>1125</v>
      </c>
      <c r="AG20" s="23">
        <v>1740</v>
      </c>
      <c r="AH20" s="23">
        <v>1163</v>
      </c>
      <c r="AI20" s="23">
        <v>1365</v>
      </c>
      <c r="AJ20" s="23">
        <v>1759</v>
      </c>
      <c r="AK20" s="23">
        <v>1516</v>
      </c>
      <c r="AL20" s="23">
        <v>1380</v>
      </c>
      <c r="AM20" s="23">
        <v>1205</v>
      </c>
      <c r="AN20" s="23">
        <v>1810</v>
      </c>
      <c r="AO20" s="23">
        <v>1221</v>
      </c>
      <c r="AP20" s="23">
        <v>1705</v>
      </c>
      <c r="AQ20" s="23">
        <v>1500</v>
      </c>
      <c r="AR20" s="23">
        <v>1427</v>
      </c>
      <c r="AS20" s="23">
        <v>1535</v>
      </c>
      <c r="AT20" s="23">
        <v>1850</v>
      </c>
      <c r="AU20" s="23">
        <v>1550</v>
      </c>
      <c r="AV20" s="23">
        <v>1555</v>
      </c>
      <c r="AW20" s="23">
        <v>1575</v>
      </c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358"/>
      <c r="BN20" s="358"/>
      <c r="BO20" s="358"/>
      <c r="BP20" s="362"/>
    </row>
    <row r="21" spans="1:68" ht="12.75" customHeight="1">
      <c r="A21" s="352"/>
      <c r="B21" s="367"/>
      <c r="C21" s="22" t="s">
        <v>59</v>
      </c>
      <c r="D21" s="25">
        <v>285</v>
      </c>
      <c r="E21" s="25">
        <v>595</v>
      </c>
      <c r="F21" s="25">
        <v>285</v>
      </c>
      <c r="G21" s="25">
        <v>285</v>
      </c>
      <c r="H21" s="25">
        <v>285</v>
      </c>
      <c r="I21" s="25">
        <v>285</v>
      </c>
      <c r="J21" s="25">
        <v>285</v>
      </c>
      <c r="K21" s="25">
        <v>285</v>
      </c>
      <c r="L21" s="25">
        <v>285</v>
      </c>
      <c r="M21" s="25">
        <v>140</v>
      </c>
      <c r="N21" s="25">
        <v>140</v>
      </c>
      <c r="O21" s="25">
        <v>140</v>
      </c>
      <c r="P21" s="25">
        <v>140</v>
      </c>
      <c r="Q21" s="25">
        <v>140</v>
      </c>
      <c r="R21" s="25">
        <v>140</v>
      </c>
      <c r="S21" s="25">
        <v>400</v>
      </c>
      <c r="T21" s="25">
        <v>150</v>
      </c>
      <c r="U21" s="26">
        <v>210</v>
      </c>
      <c r="V21" s="25">
        <v>200</v>
      </c>
      <c r="W21" s="25">
        <v>200</v>
      </c>
      <c r="X21" s="25">
        <v>150</v>
      </c>
      <c r="Y21" s="25">
        <v>210</v>
      </c>
      <c r="Z21" s="25">
        <v>140</v>
      </c>
      <c r="AA21" s="25">
        <v>220</v>
      </c>
      <c r="AB21" s="25">
        <v>210</v>
      </c>
      <c r="AC21" s="25">
        <v>140</v>
      </c>
      <c r="AD21" s="25">
        <v>140</v>
      </c>
      <c r="AE21" s="25">
        <v>200</v>
      </c>
      <c r="AF21" s="25">
        <v>140</v>
      </c>
      <c r="AG21" s="25">
        <v>210</v>
      </c>
      <c r="AH21" s="25">
        <v>140</v>
      </c>
      <c r="AI21" s="25">
        <v>163</v>
      </c>
      <c r="AJ21" s="25">
        <v>210</v>
      </c>
      <c r="AK21" s="25">
        <v>180</v>
      </c>
      <c r="AL21" s="25">
        <v>163</v>
      </c>
      <c r="AM21" s="25">
        <v>140</v>
      </c>
      <c r="AN21" s="25">
        <v>210</v>
      </c>
      <c r="AO21" s="25">
        <v>140</v>
      </c>
      <c r="AP21" s="25">
        <v>180</v>
      </c>
      <c r="AQ21" s="25">
        <v>150</v>
      </c>
      <c r="AR21" s="25">
        <v>142</v>
      </c>
      <c r="AS21" s="25">
        <v>150</v>
      </c>
      <c r="AT21" s="25">
        <v>180</v>
      </c>
      <c r="AU21" s="25">
        <v>142</v>
      </c>
      <c r="AV21" s="25">
        <v>142</v>
      </c>
      <c r="AW21" s="25">
        <v>142</v>
      </c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358"/>
      <c r="BN21" s="358"/>
      <c r="BO21" s="358"/>
      <c r="BP21" s="362"/>
    </row>
    <row r="22" spans="1:68" ht="12.75" customHeight="1">
      <c r="A22" s="352"/>
      <c r="B22" s="367"/>
      <c r="C22" s="27" t="s">
        <v>60</v>
      </c>
      <c r="D22" s="23">
        <f t="shared" ref="D22:AW22" si="1">(D20/D21)*1000</f>
        <v>5006.4912280701747</v>
      </c>
      <c r="E22" s="23">
        <f t="shared" si="1"/>
        <v>5033.6134453781515</v>
      </c>
      <c r="F22" s="23">
        <f t="shared" si="1"/>
        <v>5422.2105263157891</v>
      </c>
      <c r="G22" s="23">
        <f t="shared" si="1"/>
        <v>5877.1929824561403</v>
      </c>
      <c r="H22" s="23">
        <f t="shared" si="1"/>
        <v>6049.1228070175439</v>
      </c>
      <c r="I22" s="23">
        <f t="shared" si="1"/>
        <v>6070.1754385964914</v>
      </c>
      <c r="J22" s="23">
        <f t="shared" si="1"/>
        <v>6280.7017543859647</v>
      </c>
      <c r="K22" s="23">
        <f t="shared" si="1"/>
        <v>6315.7894736842109</v>
      </c>
      <c r="L22" s="23">
        <f t="shared" si="1"/>
        <v>6350.8771929824561</v>
      </c>
      <c r="M22" s="23">
        <f t="shared" si="1"/>
        <v>6357.1428571428569</v>
      </c>
      <c r="N22" s="23">
        <f t="shared" si="1"/>
        <v>6478.5714285714284</v>
      </c>
      <c r="O22" s="23">
        <f t="shared" si="1"/>
        <v>6678.5714285714284</v>
      </c>
      <c r="P22" s="23">
        <f t="shared" si="1"/>
        <v>6767.8571428571431</v>
      </c>
      <c r="Q22" s="23">
        <f t="shared" si="1"/>
        <v>6785.7142857142853</v>
      </c>
      <c r="R22" s="23">
        <f t="shared" si="1"/>
        <v>6964.2857142857147</v>
      </c>
      <c r="S22" s="23">
        <f t="shared" si="1"/>
        <v>6975</v>
      </c>
      <c r="T22" s="23">
        <f t="shared" si="1"/>
        <v>7013.3333333333339</v>
      </c>
      <c r="U22" s="23">
        <f t="shared" si="1"/>
        <v>7161.9047619047624</v>
      </c>
      <c r="V22" s="23">
        <f t="shared" si="1"/>
        <v>7275</v>
      </c>
      <c r="W22" s="23">
        <f t="shared" si="1"/>
        <v>7320</v>
      </c>
      <c r="X22" s="23">
        <f t="shared" si="1"/>
        <v>7400</v>
      </c>
      <c r="Y22" s="23">
        <f t="shared" si="1"/>
        <v>7452.3809523809523</v>
      </c>
      <c r="Z22" s="23">
        <f t="shared" si="1"/>
        <v>7464.2857142857147</v>
      </c>
      <c r="AA22" s="23">
        <f t="shared" si="1"/>
        <v>7545.454545454546</v>
      </c>
      <c r="AB22" s="23">
        <f t="shared" si="1"/>
        <v>7628.5714285714294</v>
      </c>
      <c r="AC22" s="23">
        <f t="shared" si="1"/>
        <v>7671.4285714285716</v>
      </c>
      <c r="AD22" s="23">
        <f t="shared" si="1"/>
        <v>7700</v>
      </c>
      <c r="AE22" s="23">
        <f t="shared" si="1"/>
        <v>7795</v>
      </c>
      <c r="AF22" s="23">
        <f t="shared" si="1"/>
        <v>8035.7142857142862</v>
      </c>
      <c r="AG22" s="23">
        <f t="shared" si="1"/>
        <v>8285.7142857142862</v>
      </c>
      <c r="AH22" s="23">
        <f t="shared" si="1"/>
        <v>8307.1428571428569</v>
      </c>
      <c r="AI22" s="23">
        <f t="shared" si="1"/>
        <v>8374.2331288343557</v>
      </c>
      <c r="AJ22" s="23">
        <f t="shared" si="1"/>
        <v>8376.1904761904771</v>
      </c>
      <c r="AK22" s="23">
        <f t="shared" si="1"/>
        <v>8422.2222222222226</v>
      </c>
      <c r="AL22" s="23">
        <f t="shared" si="1"/>
        <v>8466.257668711658</v>
      </c>
      <c r="AM22" s="23">
        <f t="shared" si="1"/>
        <v>8607.1428571428569</v>
      </c>
      <c r="AN22" s="23">
        <f t="shared" si="1"/>
        <v>8619.0476190476184</v>
      </c>
      <c r="AO22" s="23">
        <f t="shared" si="1"/>
        <v>8721.4285714285706</v>
      </c>
      <c r="AP22" s="23">
        <f t="shared" si="1"/>
        <v>9472.2222222222208</v>
      </c>
      <c r="AQ22" s="23">
        <f t="shared" si="1"/>
        <v>10000</v>
      </c>
      <c r="AR22" s="23">
        <f t="shared" si="1"/>
        <v>10049.295774647888</v>
      </c>
      <c r="AS22" s="23">
        <f t="shared" si="1"/>
        <v>10233.333333333332</v>
      </c>
      <c r="AT22" s="23">
        <f t="shared" si="1"/>
        <v>10277.777777777779</v>
      </c>
      <c r="AU22" s="23">
        <f t="shared" si="1"/>
        <v>10915.492957746477</v>
      </c>
      <c r="AV22" s="23">
        <f t="shared" si="1"/>
        <v>10950.704225352112</v>
      </c>
      <c r="AW22" s="23">
        <f t="shared" si="1"/>
        <v>11091.549295774648</v>
      </c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358"/>
      <c r="BN22" s="358"/>
      <c r="BO22" s="358"/>
      <c r="BP22" s="362"/>
    </row>
    <row r="23" spans="1:68" ht="12.75" customHeight="1">
      <c r="A23" s="353"/>
      <c r="B23" s="368"/>
      <c r="C23" s="27" t="s">
        <v>61</v>
      </c>
      <c r="D23" s="28">
        <v>7441000610166</v>
      </c>
      <c r="E23" s="28">
        <v>5380030321</v>
      </c>
      <c r="F23" s="28">
        <v>74441000601164</v>
      </c>
      <c r="G23" s="28">
        <v>74441000601164</v>
      </c>
      <c r="H23" s="28">
        <v>74441000601164</v>
      </c>
      <c r="I23" s="28">
        <v>7441000601164</v>
      </c>
      <c r="J23" s="28">
        <v>7441000610166</v>
      </c>
      <c r="K23" s="28">
        <v>7441000610166</v>
      </c>
      <c r="L23" s="28">
        <v>74441000601164</v>
      </c>
      <c r="M23" s="28">
        <v>7441000610081</v>
      </c>
      <c r="N23" s="28">
        <v>7441000601089</v>
      </c>
      <c r="O23" s="28">
        <v>7441000610081</v>
      </c>
      <c r="P23" s="28">
        <v>7441000610081</v>
      </c>
      <c r="Q23" s="28">
        <v>7441000610081</v>
      </c>
      <c r="R23" s="28">
        <v>7441000610081</v>
      </c>
      <c r="S23" s="29">
        <v>8410086662023</v>
      </c>
      <c r="T23" s="29">
        <v>775877184243</v>
      </c>
      <c r="U23" s="30">
        <v>8410086672015</v>
      </c>
      <c r="V23" s="28">
        <v>8410016014502</v>
      </c>
      <c r="W23" s="28">
        <v>8410016014502</v>
      </c>
      <c r="X23" s="28">
        <v>7758775184274</v>
      </c>
      <c r="Y23" s="28">
        <v>8410086682069</v>
      </c>
      <c r="Z23" s="28">
        <v>7441000601089</v>
      </c>
      <c r="AA23" s="28">
        <v>8410016013093</v>
      </c>
      <c r="AB23" s="28">
        <v>8410086682069</v>
      </c>
      <c r="AC23" s="28">
        <v>7441000610081</v>
      </c>
      <c r="AD23" s="28">
        <v>7441000601089</v>
      </c>
      <c r="AE23" s="28">
        <v>8410016014502</v>
      </c>
      <c r="AF23" s="28">
        <v>7441000601089</v>
      </c>
      <c r="AG23" s="28">
        <v>8410086682069</v>
      </c>
      <c r="AH23" s="28">
        <v>7441000601089</v>
      </c>
      <c r="AI23" s="28">
        <v>53800298955</v>
      </c>
      <c r="AJ23" s="28">
        <v>8410036682069</v>
      </c>
      <c r="AK23" s="28">
        <v>8410086662016</v>
      </c>
      <c r="AL23" s="28">
        <v>53800298955</v>
      </c>
      <c r="AM23" s="28">
        <v>7441000601089</v>
      </c>
      <c r="AN23" s="28">
        <v>8410086682069</v>
      </c>
      <c r="AO23" s="28">
        <v>7441000601089</v>
      </c>
      <c r="AP23" s="28">
        <v>8410086662016</v>
      </c>
      <c r="AQ23" s="28">
        <v>8410016005722</v>
      </c>
      <c r="AR23" s="28">
        <v>8410086973075</v>
      </c>
      <c r="AS23" s="28">
        <v>8410086692112</v>
      </c>
      <c r="AT23" s="28">
        <v>8410086974218</v>
      </c>
      <c r="AU23" s="28">
        <v>8410086977491</v>
      </c>
      <c r="AV23" s="28">
        <v>8410086973778</v>
      </c>
      <c r="AW23" s="28">
        <v>8410086973075</v>
      </c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359"/>
      <c r="BN23" s="359"/>
      <c r="BO23" s="359"/>
      <c r="BP23" s="363"/>
    </row>
    <row r="24" spans="1:68" ht="24">
      <c r="A24" s="336" t="s">
        <v>81</v>
      </c>
      <c r="B24" s="375" t="s">
        <v>82</v>
      </c>
      <c r="C24" s="31" t="s">
        <v>16</v>
      </c>
      <c r="D24" s="32" t="s">
        <v>23</v>
      </c>
      <c r="E24" s="32" t="s">
        <v>22</v>
      </c>
      <c r="F24" s="32" t="s">
        <v>65</v>
      </c>
      <c r="G24" s="32" t="s">
        <v>34</v>
      </c>
      <c r="H24" s="32" t="s">
        <v>31</v>
      </c>
      <c r="I24" s="32" t="s">
        <v>18</v>
      </c>
      <c r="J24" s="32" t="s">
        <v>28</v>
      </c>
      <c r="K24" s="32" t="s">
        <v>26</v>
      </c>
      <c r="L24" s="32" t="s">
        <v>17</v>
      </c>
      <c r="M24" s="32" t="s">
        <v>19</v>
      </c>
      <c r="N24" s="32" t="s">
        <v>27</v>
      </c>
      <c r="O24" s="32" t="s">
        <v>37</v>
      </c>
      <c r="P24" s="32" t="s">
        <v>21</v>
      </c>
      <c r="Q24" s="32" t="s">
        <v>38</v>
      </c>
      <c r="R24" s="32" t="s">
        <v>65</v>
      </c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42">
        <f>MIN(D28:BL28)</f>
        <v>1240</v>
      </c>
      <c r="BN24" s="342">
        <f>MAX(D28:BL28)</f>
        <v>4130</v>
      </c>
      <c r="BO24" s="345">
        <f>(BN24-BM24)/BM24</f>
        <v>2.3306451612903225</v>
      </c>
      <c r="BP24" s="348">
        <f>AVERAGE(D28:BL28)</f>
        <v>2523.4622222222224</v>
      </c>
    </row>
    <row r="25" spans="1:68">
      <c r="A25" s="337"/>
      <c r="B25" s="376"/>
      <c r="C25" s="13" t="s">
        <v>39</v>
      </c>
      <c r="D25" s="14" t="s">
        <v>83</v>
      </c>
      <c r="E25" s="14" t="s">
        <v>84</v>
      </c>
      <c r="F25" s="14" t="s">
        <v>85</v>
      </c>
      <c r="G25" s="14" t="s">
        <v>86</v>
      </c>
      <c r="H25" s="14" t="s">
        <v>85</v>
      </c>
      <c r="I25" s="14" t="s">
        <v>87</v>
      </c>
      <c r="J25" s="14" t="s">
        <v>88</v>
      </c>
      <c r="K25" s="14" t="s">
        <v>54</v>
      </c>
      <c r="L25" s="14" t="s">
        <v>54</v>
      </c>
      <c r="M25" s="14" t="s">
        <v>54</v>
      </c>
      <c r="N25" s="14" t="s">
        <v>89</v>
      </c>
      <c r="O25" s="14" t="s">
        <v>90</v>
      </c>
      <c r="P25" s="14" t="s">
        <v>91</v>
      </c>
      <c r="Q25" s="14" t="s">
        <v>90</v>
      </c>
      <c r="R25" s="14" t="s">
        <v>90</v>
      </c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373"/>
      <c r="BN25" s="373"/>
      <c r="BO25" s="373"/>
      <c r="BP25" s="364"/>
    </row>
    <row r="26" spans="1:68">
      <c r="A26" s="337"/>
      <c r="B26" s="376"/>
      <c r="C26" s="13" t="s">
        <v>58</v>
      </c>
      <c r="D26" s="15">
        <v>310</v>
      </c>
      <c r="E26" s="15">
        <v>420</v>
      </c>
      <c r="F26" s="15">
        <v>445</v>
      </c>
      <c r="G26" s="15">
        <v>450</v>
      </c>
      <c r="H26" s="15">
        <v>469.65</v>
      </c>
      <c r="I26" s="15">
        <v>475</v>
      </c>
      <c r="J26" s="15">
        <v>420</v>
      </c>
      <c r="K26" s="15">
        <v>660</v>
      </c>
      <c r="L26" s="15">
        <v>680</v>
      </c>
      <c r="M26" s="15">
        <v>680</v>
      </c>
      <c r="N26" s="15">
        <v>889</v>
      </c>
      <c r="O26" s="15">
        <v>650</v>
      </c>
      <c r="P26" s="15">
        <v>675</v>
      </c>
      <c r="Q26" s="15">
        <v>735</v>
      </c>
      <c r="R26" s="15">
        <v>826</v>
      </c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373"/>
      <c r="BN26" s="373"/>
      <c r="BO26" s="373"/>
      <c r="BP26" s="364"/>
    </row>
    <row r="27" spans="1:68">
      <c r="A27" s="337"/>
      <c r="B27" s="376"/>
      <c r="C27" s="13" t="s">
        <v>59</v>
      </c>
      <c r="D27" s="16">
        <v>250</v>
      </c>
      <c r="E27" s="16">
        <v>250</v>
      </c>
      <c r="F27" s="16">
        <v>250</v>
      </c>
      <c r="G27" s="16">
        <v>250</v>
      </c>
      <c r="H27" s="16">
        <v>250</v>
      </c>
      <c r="I27" s="16">
        <v>250</v>
      </c>
      <c r="J27" s="16">
        <v>200</v>
      </c>
      <c r="K27" s="16">
        <v>250</v>
      </c>
      <c r="L27" s="16">
        <v>250</v>
      </c>
      <c r="M27" s="16">
        <v>250</v>
      </c>
      <c r="N27" s="16">
        <v>300</v>
      </c>
      <c r="O27" s="16">
        <v>200</v>
      </c>
      <c r="P27" s="16">
        <v>200</v>
      </c>
      <c r="Q27" s="16">
        <v>200</v>
      </c>
      <c r="R27" s="16">
        <v>200</v>
      </c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373"/>
      <c r="BN27" s="373"/>
      <c r="BO27" s="373"/>
      <c r="BP27" s="364"/>
    </row>
    <row r="28" spans="1:68">
      <c r="A28" s="337"/>
      <c r="B28" s="376"/>
      <c r="C28" s="17" t="s">
        <v>60</v>
      </c>
      <c r="D28" s="15">
        <f t="shared" ref="D28:R28" si="2">(D26/D27)*1000</f>
        <v>1240</v>
      </c>
      <c r="E28" s="15">
        <f t="shared" si="2"/>
        <v>1680</v>
      </c>
      <c r="F28" s="15">
        <f t="shared" si="2"/>
        <v>1780</v>
      </c>
      <c r="G28" s="15">
        <f t="shared" si="2"/>
        <v>1800</v>
      </c>
      <c r="H28" s="15">
        <f t="shared" si="2"/>
        <v>1878.6</v>
      </c>
      <c r="I28" s="15">
        <f t="shared" si="2"/>
        <v>1900</v>
      </c>
      <c r="J28" s="15">
        <f t="shared" si="2"/>
        <v>2100</v>
      </c>
      <c r="K28" s="15">
        <f t="shared" si="2"/>
        <v>2640</v>
      </c>
      <c r="L28" s="15">
        <f t="shared" si="2"/>
        <v>2720</v>
      </c>
      <c r="M28" s="15">
        <f t="shared" si="2"/>
        <v>2720</v>
      </c>
      <c r="N28" s="15">
        <f t="shared" si="2"/>
        <v>2963.3333333333335</v>
      </c>
      <c r="O28" s="15">
        <f t="shared" si="2"/>
        <v>3250</v>
      </c>
      <c r="P28" s="15">
        <f t="shared" si="2"/>
        <v>3375</v>
      </c>
      <c r="Q28" s="15">
        <f t="shared" si="2"/>
        <v>3675</v>
      </c>
      <c r="R28" s="15">
        <f t="shared" si="2"/>
        <v>4130</v>
      </c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373"/>
      <c r="BN28" s="373"/>
      <c r="BO28" s="373"/>
      <c r="BP28" s="364"/>
    </row>
    <row r="29" spans="1:68">
      <c r="A29" s="369"/>
      <c r="B29" s="377"/>
      <c r="C29" s="17" t="s">
        <v>61</v>
      </c>
      <c r="D29" s="18">
        <v>7441017351106</v>
      </c>
      <c r="E29" s="18">
        <v>7441017407001</v>
      </c>
      <c r="F29" s="18">
        <v>7441053200215</v>
      </c>
      <c r="G29" s="18" t="s">
        <v>92</v>
      </c>
      <c r="H29" s="18">
        <v>7441053200215</v>
      </c>
      <c r="I29" s="18">
        <v>7441068500690</v>
      </c>
      <c r="J29" s="18">
        <v>7441053801443</v>
      </c>
      <c r="K29" s="18">
        <v>7441078225637</v>
      </c>
      <c r="L29" s="18">
        <v>7441078225637</v>
      </c>
      <c r="M29" s="18">
        <v>7441078225637</v>
      </c>
      <c r="N29" s="18">
        <v>7441020017815</v>
      </c>
      <c r="O29" s="18">
        <v>7441008002208</v>
      </c>
      <c r="P29" s="18">
        <v>7443008370790</v>
      </c>
      <c r="Q29" s="18">
        <v>7441008002208</v>
      </c>
      <c r="R29" s="18">
        <v>7441008002208</v>
      </c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374"/>
      <c r="BN29" s="374"/>
      <c r="BO29" s="374"/>
      <c r="BP29" s="365"/>
    </row>
    <row r="30" spans="1:68" ht="24">
      <c r="A30" s="351" t="s">
        <v>93</v>
      </c>
      <c r="B30" s="366" t="s">
        <v>94</v>
      </c>
      <c r="C30" s="19" t="s">
        <v>16</v>
      </c>
      <c r="D30" s="20" t="s">
        <v>95</v>
      </c>
      <c r="E30" s="20" t="s">
        <v>96</v>
      </c>
      <c r="F30" s="20" t="s">
        <v>19</v>
      </c>
      <c r="G30" s="20" t="s">
        <v>31</v>
      </c>
      <c r="H30" s="20" t="s">
        <v>26</v>
      </c>
      <c r="I30" s="20" t="s">
        <v>20</v>
      </c>
      <c r="J30" s="20" t="s">
        <v>18</v>
      </c>
      <c r="K30" s="20" t="s">
        <v>97</v>
      </c>
      <c r="L30" s="20" t="s">
        <v>98</v>
      </c>
      <c r="M30" s="20" t="s">
        <v>99</v>
      </c>
      <c r="N30" s="20" t="s">
        <v>23</v>
      </c>
      <c r="O30" s="20" t="s">
        <v>100</v>
      </c>
      <c r="P30" s="20" t="s">
        <v>65</v>
      </c>
      <c r="Q30" s="20" t="s">
        <v>27</v>
      </c>
      <c r="R30" s="20" t="s">
        <v>101</v>
      </c>
      <c r="S30" s="20" t="s">
        <v>30</v>
      </c>
      <c r="T30" s="20" t="s">
        <v>28</v>
      </c>
      <c r="U30" s="20" t="s">
        <v>37</v>
      </c>
      <c r="V30" s="20" t="s">
        <v>102</v>
      </c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357">
        <f>MIN(D32:BL32)</f>
        <v>125</v>
      </c>
      <c r="BN30" s="357">
        <f>MAX(D32:BL32)</f>
        <v>334</v>
      </c>
      <c r="BO30" s="360">
        <f>(BN30-BM30)/BM30</f>
        <v>1.6719999999999999</v>
      </c>
      <c r="BP30" s="361">
        <f>AVERAGE(D32:BL32)</f>
        <v>221.21052631578948</v>
      </c>
    </row>
    <row r="31" spans="1:68" ht="12.75" customHeight="1">
      <c r="A31" s="352"/>
      <c r="B31" s="367"/>
      <c r="C31" s="22" t="s">
        <v>103</v>
      </c>
      <c r="D31" s="21" t="s">
        <v>104</v>
      </c>
      <c r="E31" s="21" t="s">
        <v>104</v>
      </c>
      <c r="F31" s="21" t="s">
        <v>104</v>
      </c>
      <c r="G31" s="21" t="s">
        <v>104</v>
      </c>
      <c r="H31" s="21" t="s">
        <v>105</v>
      </c>
      <c r="I31" s="21" t="s">
        <v>104</v>
      </c>
      <c r="J31" s="21" t="s">
        <v>104</v>
      </c>
      <c r="K31" s="21" t="s">
        <v>104</v>
      </c>
      <c r="L31" s="21" t="s">
        <v>104</v>
      </c>
      <c r="M31" s="21" t="s">
        <v>104</v>
      </c>
      <c r="N31" s="21" t="s">
        <v>104</v>
      </c>
      <c r="O31" s="21" t="s">
        <v>104</v>
      </c>
      <c r="P31" s="21" t="s">
        <v>104</v>
      </c>
      <c r="Q31" s="21" t="s">
        <v>104</v>
      </c>
      <c r="R31" s="21" t="s">
        <v>104</v>
      </c>
      <c r="S31" s="21" t="s">
        <v>104</v>
      </c>
      <c r="T31" s="21" t="s">
        <v>104</v>
      </c>
      <c r="U31" s="21"/>
      <c r="V31" s="21" t="s">
        <v>104</v>
      </c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358"/>
      <c r="BN31" s="358"/>
      <c r="BO31" s="358"/>
      <c r="BP31" s="378"/>
    </row>
    <row r="32" spans="1:68" ht="12.75" customHeight="1">
      <c r="A32" s="352"/>
      <c r="B32" s="367"/>
      <c r="C32" s="22" t="s">
        <v>58</v>
      </c>
      <c r="D32" s="23">
        <v>125</v>
      </c>
      <c r="E32" s="23">
        <v>150</v>
      </c>
      <c r="F32" s="23">
        <v>170</v>
      </c>
      <c r="G32" s="23">
        <v>182</v>
      </c>
      <c r="H32" s="23">
        <v>185</v>
      </c>
      <c r="I32" s="23">
        <v>190</v>
      </c>
      <c r="J32" s="23">
        <v>200</v>
      </c>
      <c r="K32" s="23">
        <v>200</v>
      </c>
      <c r="L32" s="23">
        <v>200</v>
      </c>
      <c r="M32" s="23">
        <v>200</v>
      </c>
      <c r="N32" s="23">
        <v>225</v>
      </c>
      <c r="O32" s="23">
        <v>225</v>
      </c>
      <c r="P32" s="23">
        <v>240</v>
      </c>
      <c r="Q32" s="23">
        <v>243</v>
      </c>
      <c r="R32" s="23">
        <v>250</v>
      </c>
      <c r="S32" s="23">
        <v>260</v>
      </c>
      <c r="T32" s="23">
        <v>304</v>
      </c>
      <c r="U32" s="23">
        <v>320</v>
      </c>
      <c r="V32" s="23">
        <v>334</v>
      </c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358"/>
      <c r="BN32" s="358"/>
      <c r="BO32" s="358"/>
      <c r="BP32" s="378"/>
    </row>
    <row r="33" spans="1:68" ht="25.5">
      <c r="A33" s="352"/>
      <c r="B33" s="367"/>
      <c r="C33" s="22" t="s">
        <v>106</v>
      </c>
      <c r="D33" s="25">
        <v>1</v>
      </c>
      <c r="E33" s="25">
        <v>1</v>
      </c>
      <c r="F33" s="25">
        <v>1</v>
      </c>
      <c r="G33" s="25">
        <v>1</v>
      </c>
      <c r="H33" s="25">
        <v>1</v>
      </c>
      <c r="I33" s="25">
        <v>1</v>
      </c>
      <c r="J33" s="25">
        <v>1</v>
      </c>
      <c r="K33" s="25">
        <v>1</v>
      </c>
      <c r="L33" s="25">
        <v>1</v>
      </c>
      <c r="M33" s="25">
        <v>1</v>
      </c>
      <c r="N33" s="25">
        <v>1</v>
      </c>
      <c r="O33" s="25">
        <v>1</v>
      </c>
      <c r="P33" s="25">
        <v>1</v>
      </c>
      <c r="Q33" s="25">
        <v>1</v>
      </c>
      <c r="R33" s="25">
        <v>1</v>
      </c>
      <c r="S33" s="25">
        <v>1</v>
      </c>
      <c r="T33" s="25">
        <v>1</v>
      </c>
      <c r="U33" s="25">
        <v>1</v>
      </c>
      <c r="V33" s="25">
        <v>1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358"/>
      <c r="BN33" s="358"/>
      <c r="BO33" s="358"/>
      <c r="BP33" s="378"/>
    </row>
    <row r="34" spans="1:68" ht="12.75" customHeight="1">
      <c r="A34" s="352"/>
      <c r="B34" s="367"/>
      <c r="C34" s="27" t="s">
        <v>6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358"/>
      <c r="BN34" s="358"/>
      <c r="BO34" s="358"/>
      <c r="BP34" s="378"/>
    </row>
    <row r="35" spans="1:68" ht="12.75" customHeight="1">
      <c r="A35" s="353"/>
      <c r="B35" s="368"/>
      <c r="C35" s="27" t="s">
        <v>6</v>
      </c>
      <c r="D35" s="33" t="s">
        <v>92</v>
      </c>
      <c r="E35" s="33" t="s">
        <v>92</v>
      </c>
      <c r="F35" s="28" t="s">
        <v>92</v>
      </c>
      <c r="G35" s="28" t="s">
        <v>92</v>
      </c>
      <c r="H35" s="34" t="s">
        <v>92</v>
      </c>
      <c r="I35" s="34" t="s">
        <v>92</v>
      </c>
      <c r="J35" s="28" t="s">
        <v>92</v>
      </c>
      <c r="K35" s="28" t="s">
        <v>92</v>
      </c>
      <c r="L35" s="28" t="s">
        <v>92</v>
      </c>
      <c r="M35" s="28" t="s">
        <v>92</v>
      </c>
      <c r="N35" s="28" t="s">
        <v>92</v>
      </c>
      <c r="O35" s="28" t="s">
        <v>92</v>
      </c>
      <c r="P35" s="28" t="s">
        <v>92</v>
      </c>
      <c r="Q35" s="28" t="s">
        <v>92</v>
      </c>
      <c r="R35" s="28" t="s">
        <v>92</v>
      </c>
      <c r="S35" s="28" t="s">
        <v>92</v>
      </c>
      <c r="T35" s="28" t="s">
        <v>92</v>
      </c>
      <c r="U35" s="28" t="s">
        <v>92</v>
      </c>
      <c r="V35" s="28" t="s">
        <v>92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359"/>
      <c r="BN35" s="359"/>
      <c r="BO35" s="359"/>
      <c r="BP35" s="379"/>
    </row>
    <row r="36" spans="1:68" ht="24">
      <c r="A36" s="336" t="s">
        <v>107</v>
      </c>
      <c r="B36" s="370" t="s">
        <v>108</v>
      </c>
      <c r="C36" s="31" t="s">
        <v>16</v>
      </c>
      <c r="D36" s="32" t="s">
        <v>28</v>
      </c>
      <c r="E36" s="32" t="s">
        <v>33</v>
      </c>
      <c r="F36" s="32" t="s">
        <v>30</v>
      </c>
      <c r="G36" s="32" t="s">
        <v>109</v>
      </c>
      <c r="H36" s="32" t="s">
        <v>18</v>
      </c>
      <c r="I36" s="32" t="s">
        <v>24</v>
      </c>
      <c r="J36" s="32" t="s">
        <v>23</v>
      </c>
      <c r="K36" s="32" t="s">
        <v>22</v>
      </c>
      <c r="L36" s="32" t="s">
        <v>25</v>
      </c>
      <c r="M36" s="32" t="s">
        <v>37</v>
      </c>
      <c r="N36" s="32" t="s">
        <v>17</v>
      </c>
      <c r="O36" s="32" t="s">
        <v>19</v>
      </c>
      <c r="P36" s="32" t="s">
        <v>24</v>
      </c>
      <c r="Q36" s="32" t="s">
        <v>38</v>
      </c>
      <c r="R36" s="32" t="s">
        <v>29</v>
      </c>
      <c r="S36" s="32" t="s">
        <v>21</v>
      </c>
      <c r="T36" s="32" t="s">
        <v>27</v>
      </c>
      <c r="U36" s="32" t="s">
        <v>18</v>
      </c>
      <c r="V36" s="32" t="s">
        <v>32</v>
      </c>
      <c r="W36" s="32" t="s">
        <v>31</v>
      </c>
      <c r="X36" s="32" t="s">
        <v>22</v>
      </c>
      <c r="Y36" s="32" t="s">
        <v>36</v>
      </c>
      <c r="Z36" s="32" t="s">
        <v>31</v>
      </c>
      <c r="AA36" s="32" t="s">
        <v>24</v>
      </c>
      <c r="AB36" s="32" t="s">
        <v>25</v>
      </c>
      <c r="AC36" s="32" t="s">
        <v>23</v>
      </c>
      <c r="AD36" s="32" t="s">
        <v>35</v>
      </c>
      <c r="AE36" s="32" t="s">
        <v>33</v>
      </c>
      <c r="AF36" s="32" t="s">
        <v>21</v>
      </c>
      <c r="AG36" s="32" t="s">
        <v>65</v>
      </c>
      <c r="AH36" s="32" t="s">
        <v>34</v>
      </c>
      <c r="AI36" s="32" t="s">
        <v>25</v>
      </c>
      <c r="AJ36" s="32" t="s">
        <v>17</v>
      </c>
      <c r="AK36" s="32" t="s">
        <v>31</v>
      </c>
      <c r="AL36" s="32" t="s">
        <v>21</v>
      </c>
      <c r="AM36" s="32" t="s">
        <v>18</v>
      </c>
      <c r="AN36" s="32" t="s">
        <v>28</v>
      </c>
      <c r="AO36" s="32" t="s">
        <v>17</v>
      </c>
      <c r="AP36" s="32" t="s">
        <v>24</v>
      </c>
      <c r="AQ36" s="32" t="s">
        <v>28</v>
      </c>
      <c r="AR36" s="32" t="s">
        <v>65</v>
      </c>
      <c r="AS36" s="32" t="s">
        <v>25</v>
      </c>
      <c r="AT36" s="32" t="s">
        <v>38</v>
      </c>
      <c r="AU36" s="32" t="s">
        <v>37</v>
      </c>
      <c r="AV36" s="32" t="s">
        <v>21</v>
      </c>
      <c r="AW36" s="32" t="s">
        <v>37</v>
      </c>
      <c r="AX36" s="32" t="s">
        <v>31</v>
      </c>
      <c r="AY36" s="32" t="s">
        <v>19</v>
      </c>
      <c r="AZ36" s="32" t="s">
        <v>18</v>
      </c>
      <c r="BA36" s="32" t="s">
        <v>65</v>
      </c>
      <c r="BB36" s="32" t="s">
        <v>38</v>
      </c>
      <c r="BC36" s="32" t="s">
        <v>38</v>
      </c>
      <c r="BD36" s="32" t="s">
        <v>22</v>
      </c>
      <c r="BE36" s="32" t="s">
        <v>27</v>
      </c>
      <c r="BF36" s="14" t="s">
        <v>24</v>
      </c>
      <c r="BG36" s="14" t="s">
        <v>21</v>
      </c>
      <c r="BH36" s="14" t="s">
        <v>17</v>
      </c>
      <c r="BI36" s="32" t="s">
        <v>37</v>
      </c>
      <c r="BJ36" s="32" t="s">
        <v>25</v>
      </c>
      <c r="BK36" s="32" t="s">
        <v>27</v>
      </c>
      <c r="BL36" s="32" t="s">
        <v>65</v>
      </c>
      <c r="BM36" s="342">
        <f>MIN(D40:BL40)</f>
        <v>1529.4117647058822</v>
      </c>
      <c r="BN36" s="342">
        <f>MAX(B40:BL40)</f>
        <v>3383.3333333333335</v>
      </c>
      <c r="BO36" s="345">
        <f>(BN36-BM36)/BM36</f>
        <v>1.2121794871794875</v>
      </c>
      <c r="BP36" s="348">
        <f>AVERAGE(D40:BL40)</f>
        <v>2154.6570534216471</v>
      </c>
    </row>
    <row r="37" spans="1:68">
      <c r="A37" s="337"/>
      <c r="B37" s="371"/>
      <c r="C37" s="13" t="s">
        <v>39</v>
      </c>
      <c r="D37" s="14" t="s">
        <v>110</v>
      </c>
      <c r="E37" s="14" t="s">
        <v>69</v>
      </c>
      <c r="F37" s="14" t="s">
        <v>110</v>
      </c>
      <c r="G37" s="14" t="s">
        <v>69</v>
      </c>
      <c r="H37" s="14" t="s">
        <v>111</v>
      </c>
      <c r="I37" s="14" t="s">
        <v>111</v>
      </c>
      <c r="J37" s="14" t="s">
        <v>69</v>
      </c>
      <c r="K37" s="14" t="s">
        <v>111</v>
      </c>
      <c r="L37" s="14" t="s">
        <v>111</v>
      </c>
      <c r="M37" s="14" t="s">
        <v>69</v>
      </c>
      <c r="N37" s="14" t="s">
        <v>69</v>
      </c>
      <c r="O37" s="14" t="s">
        <v>69</v>
      </c>
      <c r="P37" s="14" t="s">
        <v>69</v>
      </c>
      <c r="Q37" s="14" t="s">
        <v>69</v>
      </c>
      <c r="R37" s="14" t="s">
        <v>69</v>
      </c>
      <c r="S37" s="14" t="s">
        <v>69</v>
      </c>
      <c r="T37" s="14" t="s">
        <v>69</v>
      </c>
      <c r="U37" s="14" t="s">
        <v>69</v>
      </c>
      <c r="V37" s="14" t="s">
        <v>69</v>
      </c>
      <c r="W37" s="14" t="s">
        <v>69</v>
      </c>
      <c r="X37" s="14" t="s">
        <v>69</v>
      </c>
      <c r="Y37" s="14" t="s">
        <v>69</v>
      </c>
      <c r="Z37" s="14" t="s">
        <v>112</v>
      </c>
      <c r="AA37" s="14" t="s">
        <v>69</v>
      </c>
      <c r="AB37" s="14" t="s">
        <v>69</v>
      </c>
      <c r="AC37" s="14" t="s">
        <v>112</v>
      </c>
      <c r="AD37" s="14" t="s">
        <v>69</v>
      </c>
      <c r="AE37" s="14" t="s">
        <v>69</v>
      </c>
      <c r="AF37" s="14" t="s">
        <v>113</v>
      </c>
      <c r="AG37" s="14" t="s">
        <v>69</v>
      </c>
      <c r="AH37" s="14" t="s">
        <v>69</v>
      </c>
      <c r="AI37" s="14" t="s">
        <v>69</v>
      </c>
      <c r="AJ37" s="14" t="s">
        <v>113</v>
      </c>
      <c r="AK37" s="14" t="s">
        <v>113</v>
      </c>
      <c r="AL37" s="14" t="s">
        <v>69</v>
      </c>
      <c r="AM37" s="14" t="s">
        <v>69</v>
      </c>
      <c r="AN37" s="14" t="s">
        <v>69</v>
      </c>
      <c r="AO37" s="14" t="s">
        <v>112</v>
      </c>
      <c r="AP37" s="14" t="s">
        <v>112</v>
      </c>
      <c r="AQ37" s="14" t="s">
        <v>112</v>
      </c>
      <c r="AR37" s="14" t="s">
        <v>69</v>
      </c>
      <c r="AS37" s="14" t="s">
        <v>112</v>
      </c>
      <c r="AT37" s="14" t="s">
        <v>113</v>
      </c>
      <c r="AU37" s="14" t="s">
        <v>113</v>
      </c>
      <c r="AV37" s="14" t="s">
        <v>112</v>
      </c>
      <c r="AW37" s="14" t="s">
        <v>114</v>
      </c>
      <c r="AX37" s="14" t="s">
        <v>110</v>
      </c>
      <c r="AY37" s="14" t="s">
        <v>113</v>
      </c>
      <c r="AZ37" s="14" t="s">
        <v>112</v>
      </c>
      <c r="BA37" s="14" t="s">
        <v>113</v>
      </c>
      <c r="BB37" s="14" t="s">
        <v>110</v>
      </c>
      <c r="BC37" s="14" t="s">
        <v>112</v>
      </c>
      <c r="BD37" s="14" t="s">
        <v>110</v>
      </c>
      <c r="BE37" s="14" t="s">
        <v>113</v>
      </c>
      <c r="BF37" s="14" t="s">
        <v>110</v>
      </c>
      <c r="BG37" s="14" t="s">
        <v>110</v>
      </c>
      <c r="BH37" s="14" t="s">
        <v>110</v>
      </c>
      <c r="BI37" s="14" t="s">
        <v>112</v>
      </c>
      <c r="BJ37" s="14" t="s">
        <v>110</v>
      </c>
      <c r="BK37" s="14" t="s">
        <v>110</v>
      </c>
      <c r="BL37" s="14" t="s">
        <v>115</v>
      </c>
      <c r="BM37" s="373"/>
      <c r="BN37" s="373"/>
      <c r="BO37" s="373"/>
      <c r="BP37" s="364"/>
    </row>
    <row r="38" spans="1:68">
      <c r="A38" s="337"/>
      <c r="B38" s="371"/>
      <c r="C38" s="13" t="s">
        <v>58</v>
      </c>
      <c r="D38" s="15">
        <v>650</v>
      </c>
      <c r="E38" s="15">
        <v>400</v>
      </c>
      <c r="F38" s="15">
        <v>675</v>
      </c>
      <c r="G38" s="15">
        <v>408.33</v>
      </c>
      <c r="H38" s="15">
        <v>545</v>
      </c>
      <c r="I38" s="15">
        <v>569</v>
      </c>
      <c r="J38" s="15">
        <v>583</v>
      </c>
      <c r="K38" s="15">
        <v>585</v>
      </c>
      <c r="L38" s="15">
        <v>598</v>
      </c>
      <c r="M38" s="15">
        <v>600</v>
      </c>
      <c r="N38" s="15">
        <v>610</v>
      </c>
      <c r="O38" s="15">
        <v>620</v>
      </c>
      <c r="P38" s="15">
        <v>624</v>
      </c>
      <c r="Q38" s="15">
        <v>628</v>
      </c>
      <c r="R38" s="15">
        <v>630</v>
      </c>
      <c r="S38" s="15">
        <v>635</v>
      </c>
      <c r="T38" s="15">
        <v>645</v>
      </c>
      <c r="U38" s="15">
        <v>645</v>
      </c>
      <c r="V38" s="15">
        <v>645</v>
      </c>
      <c r="W38" s="15">
        <v>505.33</v>
      </c>
      <c r="X38" s="15">
        <v>650</v>
      </c>
      <c r="Y38" s="15">
        <v>650</v>
      </c>
      <c r="Z38" s="15">
        <v>508.2</v>
      </c>
      <c r="AA38" s="15">
        <v>510</v>
      </c>
      <c r="AB38" s="15">
        <v>656</v>
      </c>
      <c r="AC38" s="15">
        <v>511.5</v>
      </c>
      <c r="AD38" s="15">
        <v>670</v>
      </c>
      <c r="AE38" s="15">
        <v>675</v>
      </c>
      <c r="AF38" s="15">
        <v>615</v>
      </c>
      <c r="AG38" s="15">
        <v>677</v>
      </c>
      <c r="AH38" s="15">
        <v>680</v>
      </c>
      <c r="AI38" s="15">
        <v>535</v>
      </c>
      <c r="AJ38" s="15">
        <v>630</v>
      </c>
      <c r="AK38" s="15">
        <v>693.19</v>
      </c>
      <c r="AL38" s="15">
        <v>540</v>
      </c>
      <c r="AM38" s="15">
        <v>550</v>
      </c>
      <c r="AN38" s="15">
        <v>559</v>
      </c>
      <c r="AO38" s="15">
        <v>560</v>
      </c>
      <c r="AP38" s="15">
        <v>563</v>
      </c>
      <c r="AQ38" s="15">
        <v>571</v>
      </c>
      <c r="AR38" s="15">
        <v>577</v>
      </c>
      <c r="AS38" s="15">
        <v>591</v>
      </c>
      <c r="AT38" s="15">
        <v>694</v>
      </c>
      <c r="AU38" s="15">
        <v>700</v>
      </c>
      <c r="AV38" s="15">
        <v>600</v>
      </c>
      <c r="AW38" s="15">
        <v>610</v>
      </c>
      <c r="AX38" s="15">
        <v>632.79999999999995</v>
      </c>
      <c r="AY38" s="15">
        <v>745</v>
      </c>
      <c r="AZ38" s="15">
        <v>640</v>
      </c>
      <c r="BA38" s="15">
        <v>764</v>
      </c>
      <c r="BB38" s="15">
        <v>667</v>
      </c>
      <c r="BC38" s="15">
        <v>667</v>
      </c>
      <c r="BD38" s="15">
        <v>680</v>
      </c>
      <c r="BE38" s="15">
        <v>785</v>
      </c>
      <c r="BF38" s="15">
        <v>684</v>
      </c>
      <c r="BG38" s="15">
        <v>700</v>
      </c>
      <c r="BH38" s="15">
        <v>705</v>
      </c>
      <c r="BI38" s="15">
        <v>705</v>
      </c>
      <c r="BJ38" s="15">
        <v>718</v>
      </c>
      <c r="BK38" s="15">
        <v>740</v>
      </c>
      <c r="BL38" s="15">
        <v>812</v>
      </c>
      <c r="BM38" s="373"/>
      <c r="BN38" s="373"/>
      <c r="BO38" s="373"/>
      <c r="BP38" s="364"/>
    </row>
    <row r="39" spans="1:68">
      <c r="A39" s="337"/>
      <c r="B39" s="371"/>
      <c r="C39" s="13" t="s">
        <v>59</v>
      </c>
      <c r="D39" s="16">
        <v>425</v>
      </c>
      <c r="E39" s="16">
        <v>257</v>
      </c>
      <c r="F39" s="16">
        <v>425</v>
      </c>
      <c r="G39" s="16">
        <v>257</v>
      </c>
      <c r="H39" s="16">
        <v>330</v>
      </c>
      <c r="I39" s="16">
        <v>330</v>
      </c>
      <c r="J39" s="16">
        <v>330</v>
      </c>
      <c r="K39" s="16">
        <v>330</v>
      </c>
      <c r="L39" s="16">
        <v>330</v>
      </c>
      <c r="M39" s="16">
        <v>330</v>
      </c>
      <c r="N39" s="16">
        <v>330</v>
      </c>
      <c r="O39" s="16">
        <v>330</v>
      </c>
      <c r="P39" s="16">
        <v>330</v>
      </c>
      <c r="Q39" s="16">
        <v>330</v>
      </c>
      <c r="R39" s="16">
        <v>330</v>
      </c>
      <c r="S39" s="16">
        <v>330</v>
      </c>
      <c r="T39" s="16">
        <v>330</v>
      </c>
      <c r="U39" s="16">
        <v>330</v>
      </c>
      <c r="V39" s="16">
        <v>330</v>
      </c>
      <c r="W39" s="16">
        <v>257</v>
      </c>
      <c r="X39" s="16">
        <v>330</v>
      </c>
      <c r="Y39" s="16">
        <v>330</v>
      </c>
      <c r="Z39" s="16">
        <v>257</v>
      </c>
      <c r="AA39" s="16">
        <v>257</v>
      </c>
      <c r="AB39" s="16">
        <v>330</v>
      </c>
      <c r="AC39" s="16">
        <v>257</v>
      </c>
      <c r="AD39" s="16">
        <v>330</v>
      </c>
      <c r="AE39" s="16">
        <v>330</v>
      </c>
      <c r="AF39" s="16">
        <v>300</v>
      </c>
      <c r="AG39" s="16">
        <v>330</v>
      </c>
      <c r="AH39" s="16">
        <v>330</v>
      </c>
      <c r="AI39" s="16">
        <v>257</v>
      </c>
      <c r="AJ39" s="16">
        <v>300</v>
      </c>
      <c r="AK39" s="16">
        <v>330</v>
      </c>
      <c r="AL39" s="16">
        <v>257</v>
      </c>
      <c r="AM39" s="16">
        <v>257</v>
      </c>
      <c r="AN39" s="16">
        <v>257</v>
      </c>
      <c r="AO39" s="16">
        <v>257</v>
      </c>
      <c r="AP39" s="16">
        <v>257</v>
      </c>
      <c r="AQ39" s="16">
        <v>257</v>
      </c>
      <c r="AR39" s="16">
        <v>257</v>
      </c>
      <c r="AS39" s="16">
        <v>257</v>
      </c>
      <c r="AT39" s="16">
        <v>300</v>
      </c>
      <c r="AU39" s="16">
        <v>300</v>
      </c>
      <c r="AV39" s="16">
        <v>257</v>
      </c>
      <c r="AW39" s="16">
        <v>255</v>
      </c>
      <c r="AX39" s="16">
        <v>260</v>
      </c>
      <c r="AY39" s="16">
        <v>300</v>
      </c>
      <c r="AZ39" s="16">
        <v>257</v>
      </c>
      <c r="BA39" s="16">
        <v>300</v>
      </c>
      <c r="BB39" s="16">
        <v>260</v>
      </c>
      <c r="BC39" s="16">
        <v>257</v>
      </c>
      <c r="BD39" s="16">
        <v>260</v>
      </c>
      <c r="BE39" s="16">
        <v>300</v>
      </c>
      <c r="BF39" s="16">
        <v>260</v>
      </c>
      <c r="BG39" s="16">
        <v>260</v>
      </c>
      <c r="BH39" s="16">
        <v>260</v>
      </c>
      <c r="BI39" s="16">
        <v>257</v>
      </c>
      <c r="BJ39" s="16">
        <v>260</v>
      </c>
      <c r="BK39" s="16">
        <v>260</v>
      </c>
      <c r="BL39" s="16">
        <v>240</v>
      </c>
      <c r="BM39" s="373"/>
      <c r="BN39" s="373"/>
      <c r="BO39" s="373"/>
      <c r="BP39" s="364"/>
    </row>
    <row r="40" spans="1:68">
      <c r="A40" s="337"/>
      <c r="B40" s="371"/>
      <c r="C40" s="17" t="s">
        <v>60</v>
      </c>
      <c r="D40" s="15">
        <f t="shared" ref="D40:BL40" si="3">(D38/D39)*1000</f>
        <v>1529.4117647058822</v>
      </c>
      <c r="E40" s="15">
        <f t="shared" si="3"/>
        <v>1556.4202334630349</v>
      </c>
      <c r="F40" s="15">
        <f t="shared" si="3"/>
        <v>1588.2352941176471</v>
      </c>
      <c r="G40" s="15">
        <f t="shared" si="3"/>
        <v>1588.8326848249026</v>
      </c>
      <c r="H40" s="15">
        <f t="shared" si="3"/>
        <v>1651.5151515151515</v>
      </c>
      <c r="I40" s="15">
        <f t="shared" si="3"/>
        <v>1724.242424242424</v>
      </c>
      <c r="J40" s="15">
        <f t="shared" si="3"/>
        <v>1766.6666666666665</v>
      </c>
      <c r="K40" s="15">
        <f t="shared" si="3"/>
        <v>1772.7272727272727</v>
      </c>
      <c r="L40" s="15">
        <f t="shared" si="3"/>
        <v>1812.121212121212</v>
      </c>
      <c r="M40" s="15">
        <f t="shared" si="3"/>
        <v>1818.181818181818</v>
      </c>
      <c r="N40" s="15">
        <f t="shared" si="3"/>
        <v>1848.4848484848485</v>
      </c>
      <c r="O40" s="15">
        <f t="shared" si="3"/>
        <v>1878.787878787879</v>
      </c>
      <c r="P40" s="15">
        <f t="shared" si="3"/>
        <v>1890.9090909090908</v>
      </c>
      <c r="Q40" s="15">
        <f t="shared" si="3"/>
        <v>1903.030303030303</v>
      </c>
      <c r="R40" s="15">
        <f t="shared" si="3"/>
        <v>1909.0909090909092</v>
      </c>
      <c r="S40" s="15">
        <f t="shared" si="3"/>
        <v>1924.2424242424242</v>
      </c>
      <c r="T40" s="15">
        <f t="shared" si="3"/>
        <v>1954.5454545454545</v>
      </c>
      <c r="U40" s="15">
        <f t="shared" si="3"/>
        <v>1954.5454545454545</v>
      </c>
      <c r="V40" s="15">
        <f t="shared" si="3"/>
        <v>1954.5454545454545</v>
      </c>
      <c r="W40" s="15">
        <f t="shared" si="3"/>
        <v>1966.2645914396885</v>
      </c>
      <c r="X40" s="15">
        <f t="shared" si="3"/>
        <v>1969.6969696969697</v>
      </c>
      <c r="Y40" s="15">
        <f t="shared" si="3"/>
        <v>1969.6969696969697</v>
      </c>
      <c r="Z40" s="15">
        <f t="shared" si="3"/>
        <v>1977.4319066147859</v>
      </c>
      <c r="AA40" s="15">
        <f t="shared" si="3"/>
        <v>1984.4357976653696</v>
      </c>
      <c r="AB40" s="15">
        <f t="shared" si="3"/>
        <v>1987.8787878787878</v>
      </c>
      <c r="AC40" s="15">
        <f t="shared" si="3"/>
        <v>1990.2723735408561</v>
      </c>
      <c r="AD40" s="15">
        <f t="shared" si="3"/>
        <v>2030.3030303030303</v>
      </c>
      <c r="AE40" s="15">
        <f t="shared" si="3"/>
        <v>2045.4545454545455</v>
      </c>
      <c r="AF40" s="15">
        <f t="shared" si="3"/>
        <v>2050</v>
      </c>
      <c r="AG40" s="15">
        <f t="shared" si="3"/>
        <v>2051.515151515152</v>
      </c>
      <c r="AH40" s="15">
        <f t="shared" si="3"/>
        <v>2060.6060606060605</v>
      </c>
      <c r="AI40" s="15">
        <f t="shared" si="3"/>
        <v>2081.7120622568095</v>
      </c>
      <c r="AJ40" s="15">
        <f t="shared" si="3"/>
        <v>2100</v>
      </c>
      <c r="AK40" s="15">
        <f t="shared" si="3"/>
        <v>2100.575757575758</v>
      </c>
      <c r="AL40" s="15">
        <f t="shared" si="3"/>
        <v>2101.1673151750974</v>
      </c>
      <c r="AM40" s="15">
        <f t="shared" si="3"/>
        <v>2140.0778210116732</v>
      </c>
      <c r="AN40" s="15">
        <f t="shared" si="3"/>
        <v>2175.0972762645911</v>
      </c>
      <c r="AO40" s="15">
        <f t="shared" si="3"/>
        <v>2178.988326848249</v>
      </c>
      <c r="AP40" s="15">
        <f t="shared" si="3"/>
        <v>2190.6614785992219</v>
      </c>
      <c r="AQ40" s="15">
        <f t="shared" si="3"/>
        <v>2221.7898832684828</v>
      </c>
      <c r="AR40" s="15">
        <f t="shared" si="3"/>
        <v>2245.1361867704281</v>
      </c>
      <c r="AS40" s="15">
        <f t="shared" si="3"/>
        <v>2299.6108949416339</v>
      </c>
      <c r="AT40" s="15">
        <f t="shared" si="3"/>
        <v>2313.3333333333335</v>
      </c>
      <c r="AU40" s="15">
        <f t="shared" si="3"/>
        <v>2333.3333333333335</v>
      </c>
      <c r="AV40" s="15">
        <f t="shared" si="3"/>
        <v>2334.6303501945526</v>
      </c>
      <c r="AW40" s="15">
        <f t="shared" si="3"/>
        <v>2392.1568627450979</v>
      </c>
      <c r="AX40" s="15">
        <f t="shared" si="3"/>
        <v>2433.8461538461534</v>
      </c>
      <c r="AY40" s="15">
        <f t="shared" si="3"/>
        <v>2483.3333333333335</v>
      </c>
      <c r="AZ40" s="15">
        <f t="shared" si="3"/>
        <v>2490.2723735408563</v>
      </c>
      <c r="BA40" s="15">
        <f t="shared" si="3"/>
        <v>2546.666666666667</v>
      </c>
      <c r="BB40" s="15">
        <f t="shared" si="3"/>
        <v>2565.3846153846157</v>
      </c>
      <c r="BC40" s="15">
        <f t="shared" si="3"/>
        <v>2595.3307392996112</v>
      </c>
      <c r="BD40" s="15">
        <f t="shared" si="3"/>
        <v>2615.3846153846152</v>
      </c>
      <c r="BE40" s="15">
        <f t="shared" si="3"/>
        <v>2616.6666666666665</v>
      </c>
      <c r="BF40" s="15">
        <f t="shared" si="3"/>
        <v>2630.7692307692309</v>
      </c>
      <c r="BG40" s="15">
        <f t="shared" si="3"/>
        <v>2692.3076923076924</v>
      </c>
      <c r="BH40" s="15">
        <f t="shared" si="3"/>
        <v>2711.5384615384619</v>
      </c>
      <c r="BI40" s="15">
        <f t="shared" si="3"/>
        <v>2743.1906614785994</v>
      </c>
      <c r="BJ40" s="15">
        <f t="shared" si="3"/>
        <v>2761.5384615384614</v>
      </c>
      <c r="BK40" s="15">
        <f t="shared" si="3"/>
        <v>2846.1538461538462</v>
      </c>
      <c r="BL40" s="15">
        <f t="shared" si="3"/>
        <v>3383.3333333333335</v>
      </c>
      <c r="BM40" s="373"/>
      <c r="BN40" s="373"/>
      <c r="BO40" s="373"/>
      <c r="BP40" s="364"/>
    </row>
    <row r="41" spans="1:68">
      <c r="A41" s="369"/>
      <c r="B41" s="372"/>
      <c r="C41" s="17" t="s">
        <v>61</v>
      </c>
      <c r="D41" s="18">
        <v>24000163084</v>
      </c>
      <c r="E41" s="18">
        <v>7441000631147</v>
      </c>
      <c r="F41" s="18">
        <v>24000163077</v>
      </c>
      <c r="G41" s="18">
        <v>7441000631147</v>
      </c>
      <c r="H41" s="18">
        <v>796500001356</v>
      </c>
      <c r="I41" s="18">
        <v>796500001356</v>
      </c>
      <c r="J41" s="18">
        <v>7441000631208</v>
      </c>
      <c r="K41" s="18">
        <v>796500001356</v>
      </c>
      <c r="L41" s="18">
        <v>796500001356</v>
      </c>
      <c r="M41" s="18">
        <v>7441000631208</v>
      </c>
      <c r="N41" s="18">
        <v>7441000631208</v>
      </c>
      <c r="O41" s="18">
        <v>7441000631208</v>
      </c>
      <c r="P41" s="18">
        <v>7441000631208</v>
      </c>
      <c r="Q41" s="18">
        <v>7441000631208</v>
      </c>
      <c r="R41" s="18">
        <v>7441000631208</v>
      </c>
      <c r="S41" s="18">
        <v>7441000631208</v>
      </c>
      <c r="T41" s="18">
        <v>7441000631208</v>
      </c>
      <c r="U41" s="18">
        <v>7441000631208</v>
      </c>
      <c r="V41" s="18">
        <v>7441000631208</v>
      </c>
      <c r="W41" s="18">
        <v>7441000631147</v>
      </c>
      <c r="X41" s="18">
        <v>7441000631208</v>
      </c>
      <c r="Y41" s="18">
        <v>7441000631208</v>
      </c>
      <c r="Z41" s="18">
        <v>7412800000211</v>
      </c>
      <c r="AA41" s="18">
        <v>7441000631147</v>
      </c>
      <c r="AB41" s="18">
        <v>7441000631208</v>
      </c>
      <c r="AC41" s="18">
        <v>7412800000211</v>
      </c>
      <c r="AD41" s="18">
        <v>7441000631208</v>
      </c>
      <c r="AE41" s="18">
        <v>7441000631208</v>
      </c>
      <c r="AF41" s="18">
        <v>7441002442697</v>
      </c>
      <c r="AG41" s="18">
        <v>7441000631208</v>
      </c>
      <c r="AH41" s="18">
        <v>7441000631208</v>
      </c>
      <c r="AI41" s="18">
        <v>7441000631147</v>
      </c>
      <c r="AJ41" s="18">
        <v>7441002442697</v>
      </c>
      <c r="AK41" s="18">
        <v>7441002442697</v>
      </c>
      <c r="AL41" s="18">
        <v>7441000631147</v>
      </c>
      <c r="AM41" s="18">
        <v>7441000631147</v>
      </c>
      <c r="AN41" s="18">
        <v>7441000631147</v>
      </c>
      <c r="AO41" s="18">
        <v>7412800000211</v>
      </c>
      <c r="AP41" s="18">
        <v>7412800000211</v>
      </c>
      <c r="AQ41" s="18">
        <v>7412800000211</v>
      </c>
      <c r="AR41" s="18">
        <v>7441000631147</v>
      </c>
      <c r="AS41" s="18">
        <v>7412800000211</v>
      </c>
      <c r="AT41" s="18">
        <v>7441002442697</v>
      </c>
      <c r="AU41" s="18">
        <v>7441002442697</v>
      </c>
      <c r="AV41" s="18">
        <v>7412800000211</v>
      </c>
      <c r="AW41" s="18">
        <v>37100041268</v>
      </c>
      <c r="AX41" s="18">
        <v>24000163084</v>
      </c>
      <c r="AY41" s="18">
        <v>7441002442697</v>
      </c>
      <c r="AZ41" s="18">
        <v>7412800000211</v>
      </c>
      <c r="BA41" s="18">
        <v>7441002442697</v>
      </c>
      <c r="BB41" s="18">
        <v>24000163084</v>
      </c>
      <c r="BC41" s="18">
        <v>7412800000235</v>
      </c>
      <c r="BD41" s="18">
        <v>24000163084</v>
      </c>
      <c r="BE41" s="18">
        <v>7441002442697</v>
      </c>
      <c r="BF41" s="18">
        <v>24000163084</v>
      </c>
      <c r="BG41" s="18">
        <v>24000163084</v>
      </c>
      <c r="BH41" s="18">
        <v>24000163084</v>
      </c>
      <c r="BI41" s="18">
        <v>7412800000235</v>
      </c>
      <c r="BJ41" s="18">
        <v>24000163084</v>
      </c>
      <c r="BK41" s="18">
        <v>24000163084</v>
      </c>
      <c r="BL41" s="18">
        <v>800512100667</v>
      </c>
      <c r="BM41" s="374"/>
      <c r="BN41" s="374"/>
      <c r="BO41" s="374"/>
      <c r="BP41" s="365"/>
    </row>
    <row r="42" spans="1:68" ht="24">
      <c r="A42" s="351" t="s">
        <v>116</v>
      </c>
      <c r="B42" s="366" t="s">
        <v>117</v>
      </c>
      <c r="C42" s="19" t="s">
        <v>16</v>
      </c>
      <c r="D42" s="20" t="s">
        <v>19</v>
      </c>
      <c r="E42" s="20" t="s">
        <v>32</v>
      </c>
      <c r="F42" s="20" t="s">
        <v>31</v>
      </c>
      <c r="G42" s="20" t="s">
        <v>26</v>
      </c>
      <c r="H42" s="20" t="s">
        <v>28</v>
      </c>
      <c r="I42" s="20" t="s">
        <v>24</v>
      </c>
      <c r="J42" s="20" t="s">
        <v>22</v>
      </c>
      <c r="K42" s="20" t="s">
        <v>25</v>
      </c>
      <c r="L42" s="20" t="s">
        <v>27</v>
      </c>
      <c r="M42" s="20" t="s">
        <v>26</v>
      </c>
      <c r="N42" s="20" t="s">
        <v>17</v>
      </c>
      <c r="O42" s="20" t="s">
        <v>17</v>
      </c>
      <c r="P42" s="20" t="s">
        <v>37</v>
      </c>
      <c r="Q42" s="20" t="s">
        <v>19</v>
      </c>
      <c r="R42" s="20" t="s">
        <v>28</v>
      </c>
      <c r="S42" s="20" t="s">
        <v>24</v>
      </c>
      <c r="T42" s="20" t="s">
        <v>27</v>
      </c>
      <c r="U42" s="20" t="s">
        <v>31</v>
      </c>
      <c r="V42" s="20" t="s">
        <v>27</v>
      </c>
      <c r="W42" s="20" t="s">
        <v>38</v>
      </c>
      <c r="X42" s="20" t="s">
        <v>24</v>
      </c>
      <c r="Y42" s="20" t="s">
        <v>25</v>
      </c>
      <c r="Z42" s="20" t="s">
        <v>23</v>
      </c>
      <c r="AA42" s="20" t="s">
        <v>34</v>
      </c>
      <c r="AB42" s="20" t="s">
        <v>17</v>
      </c>
      <c r="AC42" s="20" t="s">
        <v>24</v>
      </c>
      <c r="AD42" s="20" t="s">
        <v>37</v>
      </c>
      <c r="AE42" s="20" t="s">
        <v>25</v>
      </c>
      <c r="AF42" s="20" t="s">
        <v>31</v>
      </c>
      <c r="AG42" s="20" t="s">
        <v>32</v>
      </c>
      <c r="AH42" s="20" t="s">
        <v>18</v>
      </c>
      <c r="AI42" s="20" t="s">
        <v>36</v>
      </c>
      <c r="AJ42" s="20" t="s">
        <v>38</v>
      </c>
      <c r="AK42" s="20" t="s">
        <v>37</v>
      </c>
      <c r="AL42" s="20" t="s">
        <v>25</v>
      </c>
      <c r="AM42" s="20" t="s">
        <v>28</v>
      </c>
      <c r="AN42" s="20" t="s">
        <v>19</v>
      </c>
      <c r="AO42" s="20" t="s">
        <v>22</v>
      </c>
      <c r="AP42" s="20" t="s">
        <v>21</v>
      </c>
      <c r="AQ42" s="20" t="s">
        <v>65</v>
      </c>
      <c r="AR42" s="20" t="s">
        <v>30</v>
      </c>
      <c r="AS42" s="20" t="s">
        <v>109</v>
      </c>
      <c r="AT42" s="20" t="s">
        <v>34</v>
      </c>
      <c r="AU42" s="20" t="s">
        <v>26</v>
      </c>
      <c r="AV42" s="20" t="s">
        <v>27</v>
      </c>
      <c r="AW42" s="20" t="s">
        <v>17</v>
      </c>
      <c r="AX42" s="20" t="s">
        <v>24</v>
      </c>
      <c r="AY42" s="20" t="s">
        <v>18</v>
      </c>
      <c r="AZ42" s="20" t="s">
        <v>32</v>
      </c>
      <c r="BA42" s="20" t="s">
        <v>31</v>
      </c>
      <c r="BB42" s="21" t="s">
        <v>23</v>
      </c>
      <c r="BC42" s="21" t="s">
        <v>38</v>
      </c>
      <c r="BD42" s="21" t="s">
        <v>37</v>
      </c>
      <c r="BE42" s="20" t="s">
        <v>25</v>
      </c>
      <c r="BF42" s="20" t="s">
        <v>21</v>
      </c>
      <c r="BG42" s="20" t="s">
        <v>28</v>
      </c>
      <c r="BH42" s="20" t="s">
        <v>30</v>
      </c>
      <c r="BI42" s="20" t="s">
        <v>65</v>
      </c>
      <c r="BJ42" s="20"/>
      <c r="BK42" s="20"/>
      <c r="BL42" s="20"/>
      <c r="BM42" s="357">
        <f>MIN(D46:BL46)</f>
        <v>790.0552486187845</v>
      </c>
      <c r="BN42" s="357">
        <f>MAX(D46:BL46)</f>
        <v>1549.1712707182321</v>
      </c>
      <c r="BO42" s="360">
        <f>(BN42-BM42)/BM42</f>
        <v>0.96083916083916099</v>
      </c>
      <c r="BP42" s="361">
        <f>AVERAGE(D46:BL46)</f>
        <v>1168.7702690978267</v>
      </c>
    </row>
    <row r="43" spans="1:68">
      <c r="A43" s="352"/>
      <c r="B43" s="367"/>
      <c r="C43" s="22" t="s">
        <v>39</v>
      </c>
      <c r="D43" s="21" t="s">
        <v>118</v>
      </c>
      <c r="E43" s="21" t="s">
        <v>119</v>
      </c>
      <c r="F43" s="21" t="s">
        <v>120</v>
      </c>
      <c r="G43" s="21" t="s">
        <v>118</v>
      </c>
      <c r="H43" s="21" t="s">
        <v>121</v>
      </c>
      <c r="I43" s="21" t="s">
        <v>122</v>
      </c>
      <c r="J43" s="21" t="s">
        <v>123</v>
      </c>
      <c r="K43" s="21" t="s">
        <v>122</v>
      </c>
      <c r="L43" s="21" t="s">
        <v>118</v>
      </c>
      <c r="M43" s="21" t="s">
        <v>123</v>
      </c>
      <c r="N43" s="21" t="s">
        <v>123</v>
      </c>
      <c r="O43" s="21" t="s">
        <v>54</v>
      </c>
      <c r="P43" s="21" t="s">
        <v>124</v>
      </c>
      <c r="Q43" s="21" t="s">
        <v>54</v>
      </c>
      <c r="R43" s="21" t="s">
        <v>124</v>
      </c>
      <c r="S43" s="21" t="s">
        <v>123</v>
      </c>
      <c r="T43" s="21" t="s">
        <v>54</v>
      </c>
      <c r="U43" s="21" t="s">
        <v>123</v>
      </c>
      <c r="V43" s="21" t="s">
        <v>123</v>
      </c>
      <c r="W43" s="21" t="s">
        <v>124</v>
      </c>
      <c r="X43" s="21" t="s">
        <v>124</v>
      </c>
      <c r="Y43" s="21" t="s">
        <v>123</v>
      </c>
      <c r="Z43" s="21" t="s">
        <v>118</v>
      </c>
      <c r="AA43" s="21" t="s">
        <v>118</v>
      </c>
      <c r="AB43" s="21" t="s">
        <v>118</v>
      </c>
      <c r="AC43" s="21" t="s">
        <v>118</v>
      </c>
      <c r="AD43" s="21" t="s">
        <v>123</v>
      </c>
      <c r="AE43" s="21" t="s">
        <v>124</v>
      </c>
      <c r="AF43" s="21" t="s">
        <v>118</v>
      </c>
      <c r="AG43" s="21" t="s">
        <v>118</v>
      </c>
      <c r="AH43" s="21" t="s">
        <v>118</v>
      </c>
      <c r="AI43" s="21" t="s">
        <v>118</v>
      </c>
      <c r="AJ43" s="21" t="s">
        <v>118</v>
      </c>
      <c r="AK43" s="21" t="s">
        <v>118</v>
      </c>
      <c r="AL43" s="21" t="s">
        <v>118</v>
      </c>
      <c r="AM43" s="21" t="s">
        <v>118</v>
      </c>
      <c r="AN43" s="21" t="s">
        <v>125</v>
      </c>
      <c r="AO43" s="21" t="s">
        <v>118</v>
      </c>
      <c r="AP43" s="21" t="s">
        <v>118</v>
      </c>
      <c r="AQ43" s="21" t="s">
        <v>118</v>
      </c>
      <c r="AR43" s="21" t="s">
        <v>118</v>
      </c>
      <c r="AS43" s="21" t="s">
        <v>125</v>
      </c>
      <c r="AT43" s="21" t="s">
        <v>125</v>
      </c>
      <c r="AU43" s="21" t="s">
        <v>125</v>
      </c>
      <c r="AV43" s="21" t="s">
        <v>125</v>
      </c>
      <c r="AW43" s="21" t="s">
        <v>125</v>
      </c>
      <c r="AX43" s="21" t="s">
        <v>125</v>
      </c>
      <c r="AY43" s="21" t="s">
        <v>125</v>
      </c>
      <c r="AZ43" s="21" t="s">
        <v>125</v>
      </c>
      <c r="BA43" s="21" t="s">
        <v>125</v>
      </c>
      <c r="BB43" s="21" t="s">
        <v>125</v>
      </c>
      <c r="BC43" s="21" t="s">
        <v>125</v>
      </c>
      <c r="BD43" s="21" t="s">
        <v>125</v>
      </c>
      <c r="BE43" s="21" t="s">
        <v>125</v>
      </c>
      <c r="BF43" s="21" t="s">
        <v>125</v>
      </c>
      <c r="BG43" s="21" t="s">
        <v>125</v>
      </c>
      <c r="BH43" s="21" t="s">
        <v>125</v>
      </c>
      <c r="BI43" s="21" t="s">
        <v>125</v>
      </c>
      <c r="BJ43" s="21"/>
      <c r="BK43" s="21"/>
      <c r="BL43" s="21"/>
      <c r="BM43" s="358"/>
      <c r="BN43" s="358"/>
      <c r="BO43" s="358"/>
      <c r="BP43" s="362"/>
    </row>
    <row r="44" spans="1:68">
      <c r="A44" s="352"/>
      <c r="B44" s="367"/>
      <c r="C44" s="22" t="s">
        <v>58</v>
      </c>
      <c r="D44" s="23">
        <v>715</v>
      </c>
      <c r="E44" s="23">
        <v>800</v>
      </c>
      <c r="F44" s="23">
        <v>786.24</v>
      </c>
      <c r="G44" s="23">
        <v>795</v>
      </c>
      <c r="H44" s="23">
        <v>815</v>
      </c>
      <c r="I44" s="23">
        <v>814</v>
      </c>
      <c r="J44" s="23">
        <v>840</v>
      </c>
      <c r="K44" s="23">
        <v>886</v>
      </c>
      <c r="L44" s="23">
        <v>888</v>
      </c>
      <c r="M44" s="23">
        <v>890</v>
      </c>
      <c r="N44" s="23">
        <v>920</v>
      </c>
      <c r="O44" s="23">
        <v>920</v>
      </c>
      <c r="P44" s="23">
        <v>930</v>
      </c>
      <c r="Q44" s="23">
        <v>930</v>
      </c>
      <c r="R44" s="23">
        <v>933</v>
      </c>
      <c r="S44" s="23">
        <v>941</v>
      </c>
      <c r="T44" s="23">
        <v>940</v>
      </c>
      <c r="U44" s="23">
        <v>948.02</v>
      </c>
      <c r="V44" s="23">
        <v>960</v>
      </c>
      <c r="W44" s="23">
        <v>975</v>
      </c>
      <c r="X44" s="23">
        <v>985</v>
      </c>
      <c r="Y44" s="23">
        <v>988</v>
      </c>
      <c r="Z44" s="23">
        <v>997.5</v>
      </c>
      <c r="AA44" s="23">
        <v>1000</v>
      </c>
      <c r="AB44" s="23">
        <v>1025</v>
      </c>
      <c r="AC44" s="23">
        <v>1027</v>
      </c>
      <c r="AD44" s="23">
        <v>1030</v>
      </c>
      <c r="AE44" s="23">
        <v>1034</v>
      </c>
      <c r="AF44" s="23">
        <v>1046.27</v>
      </c>
      <c r="AG44" s="23">
        <v>1050</v>
      </c>
      <c r="AH44" s="23">
        <v>1060</v>
      </c>
      <c r="AI44" s="23">
        <v>1060</v>
      </c>
      <c r="AJ44" s="23">
        <v>1073</v>
      </c>
      <c r="AK44" s="23">
        <v>1075</v>
      </c>
      <c r="AL44" s="23">
        <v>1078</v>
      </c>
      <c r="AM44" s="23">
        <v>1082</v>
      </c>
      <c r="AN44" s="23">
        <v>1090</v>
      </c>
      <c r="AO44" s="23">
        <v>1110</v>
      </c>
      <c r="AP44" s="23">
        <v>1110</v>
      </c>
      <c r="AQ44" s="23">
        <v>1122</v>
      </c>
      <c r="AR44" s="23">
        <v>1135</v>
      </c>
      <c r="AS44" s="23">
        <v>2847.5</v>
      </c>
      <c r="AT44" s="23">
        <v>1150</v>
      </c>
      <c r="AU44" s="23">
        <v>1205</v>
      </c>
      <c r="AV44" s="23">
        <v>1220</v>
      </c>
      <c r="AW44" s="23">
        <v>1240</v>
      </c>
      <c r="AX44" s="23">
        <v>1243</v>
      </c>
      <c r="AY44" s="23">
        <v>1260</v>
      </c>
      <c r="AZ44" s="23">
        <v>1275</v>
      </c>
      <c r="BA44" s="23">
        <v>1278.8</v>
      </c>
      <c r="BB44" s="23">
        <v>1294.5</v>
      </c>
      <c r="BC44" s="23">
        <v>1302</v>
      </c>
      <c r="BD44" s="23">
        <v>1305</v>
      </c>
      <c r="BE44" s="23">
        <v>1305</v>
      </c>
      <c r="BF44" s="23">
        <v>1325</v>
      </c>
      <c r="BG44" s="23">
        <v>1330</v>
      </c>
      <c r="BH44" s="23">
        <v>1380</v>
      </c>
      <c r="BI44" s="23">
        <v>1402</v>
      </c>
      <c r="BJ44" s="23"/>
      <c r="BK44" s="23"/>
      <c r="BL44" s="23"/>
      <c r="BM44" s="358"/>
      <c r="BN44" s="358"/>
      <c r="BO44" s="358"/>
      <c r="BP44" s="362"/>
    </row>
    <row r="45" spans="1:68">
      <c r="A45" s="352"/>
      <c r="B45" s="367"/>
      <c r="C45" s="22" t="s">
        <v>59</v>
      </c>
      <c r="D45" s="25">
        <v>905</v>
      </c>
      <c r="E45" s="25">
        <v>1000</v>
      </c>
      <c r="F45" s="25">
        <v>907</v>
      </c>
      <c r="G45" s="25">
        <v>905</v>
      </c>
      <c r="H45" s="25">
        <v>907</v>
      </c>
      <c r="I45" s="25">
        <v>905</v>
      </c>
      <c r="J45" s="25">
        <v>907</v>
      </c>
      <c r="K45" s="25">
        <v>905</v>
      </c>
      <c r="L45" s="25">
        <v>905</v>
      </c>
      <c r="M45" s="25">
        <v>907</v>
      </c>
      <c r="N45" s="25">
        <v>907</v>
      </c>
      <c r="O45" s="25">
        <v>905</v>
      </c>
      <c r="P45" s="25">
        <v>907</v>
      </c>
      <c r="Q45" s="25">
        <v>905</v>
      </c>
      <c r="R45" s="25">
        <v>907</v>
      </c>
      <c r="S45" s="25">
        <v>907</v>
      </c>
      <c r="T45" s="25">
        <v>905</v>
      </c>
      <c r="U45" s="25">
        <v>907</v>
      </c>
      <c r="V45" s="25">
        <v>907</v>
      </c>
      <c r="W45" s="25">
        <v>907</v>
      </c>
      <c r="X45" s="25">
        <v>907</v>
      </c>
      <c r="Y45" s="25">
        <v>907</v>
      </c>
      <c r="Z45" s="25">
        <v>905</v>
      </c>
      <c r="AA45" s="25">
        <v>905</v>
      </c>
      <c r="AB45" s="25">
        <v>905</v>
      </c>
      <c r="AC45" s="25">
        <v>905</v>
      </c>
      <c r="AD45" s="25">
        <v>907</v>
      </c>
      <c r="AE45" s="25">
        <v>907</v>
      </c>
      <c r="AF45" s="25">
        <v>905</v>
      </c>
      <c r="AG45" s="25">
        <v>905</v>
      </c>
      <c r="AH45" s="25">
        <v>905</v>
      </c>
      <c r="AI45" s="25">
        <v>905</v>
      </c>
      <c r="AJ45" s="25">
        <v>905</v>
      </c>
      <c r="AK45" s="25">
        <v>905</v>
      </c>
      <c r="AL45" s="25">
        <v>905</v>
      </c>
      <c r="AM45" s="25">
        <v>905</v>
      </c>
      <c r="AN45" s="25">
        <v>905</v>
      </c>
      <c r="AO45" s="25">
        <v>905</v>
      </c>
      <c r="AP45" s="25">
        <v>905</v>
      </c>
      <c r="AQ45" s="25">
        <v>905</v>
      </c>
      <c r="AR45" s="25">
        <v>905</v>
      </c>
      <c r="AS45" s="25">
        <v>2268</v>
      </c>
      <c r="AT45" s="25">
        <v>905</v>
      </c>
      <c r="AU45" s="25">
        <v>905</v>
      </c>
      <c r="AV45" s="25">
        <v>905</v>
      </c>
      <c r="AW45" s="25">
        <v>905</v>
      </c>
      <c r="AX45" s="25">
        <v>905</v>
      </c>
      <c r="AY45" s="25">
        <v>905</v>
      </c>
      <c r="AZ45" s="25">
        <v>905</v>
      </c>
      <c r="BA45" s="25">
        <v>905</v>
      </c>
      <c r="BB45" s="25">
        <v>905</v>
      </c>
      <c r="BC45" s="25">
        <v>905</v>
      </c>
      <c r="BD45" s="25">
        <v>905</v>
      </c>
      <c r="BE45" s="25">
        <v>905</v>
      </c>
      <c r="BF45" s="25">
        <v>905</v>
      </c>
      <c r="BG45" s="25">
        <v>905</v>
      </c>
      <c r="BH45" s="25">
        <v>905</v>
      </c>
      <c r="BI45" s="25">
        <v>905</v>
      </c>
      <c r="BJ45" s="25"/>
      <c r="BK45" s="25"/>
      <c r="BL45" s="25"/>
      <c r="BM45" s="358"/>
      <c r="BN45" s="358"/>
      <c r="BO45" s="358"/>
      <c r="BP45" s="362"/>
    </row>
    <row r="46" spans="1:68">
      <c r="A46" s="352"/>
      <c r="B46" s="367"/>
      <c r="C46" s="27" t="s">
        <v>60</v>
      </c>
      <c r="D46" s="23">
        <f t="shared" ref="D46:BI46" si="4">(D44/D45)*1000</f>
        <v>790.0552486187845</v>
      </c>
      <c r="E46" s="23">
        <f t="shared" si="4"/>
        <v>800</v>
      </c>
      <c r="F46" s="23">
        <f t="shared" si="4"/>
        <v>866.85777287761857</v>
      </c>
      <c r="G46" s="23">
        <f t="shared" si="4"/>
        <v>878.45303867403311</v>
      </c>
      <c r="H46" s="23">
        <f t="shared" si="4"/>
        <v>898.56670341786105</v>
      </c>
      <c r="I46" s="23">
        <f t="shared" si="4"/>
        <v>899.44751381215474</v>
      </c>
      <c r="J46" s="23">
        <f t="shared" si="4"/>
        <v>926.13009922822482</v>
      </c>
      <c r="K46" s="23">
        <f t="shared" si="4"/>
        <v>979.00552486187837</v>
      </c>
      <c r="L46" s="23">
        <f t="shared" si="4"/>
        <v>981.21546961325964</v>
      </c>
      <c r="M46" s="23">
        <f t="shared" si="4"/>
        <v>981.25689084895259</v>
      </c>
      <c r="N46" s="23">
        <f t="shared" si="4"/>
        <v>1014.3329658213891</v>
      </c>
      <c r="O46" s="23">
        <f t="shared" si="4"/>
        <v>1016.5745856353592</v>
      </c>
      <c r="P46" s="23">
        <f t="shared" si="4"/>
        <v>1025.3583241455347</v>
      </c>
      <c r="Q46" s="23">
        <f t="shared" si="4"/>
        <v>1027.6243093922653</v>
      </c>
      <c r="R46" s="23">
        <f t="shared" si="4"/>
        <v>1028.6659316427783</v>
      </c>
      <c r="S46" s="23">
        <f t="shared" si="4"/>
        <v>1037.4862183020948</v>
      </c>
      <c r="T46" s="23">
        <f t="shared" si="4"/>
        <v>1038.6740331491712</v>
      </c>
      <c r="U46" s="23">
        <f t="shared" si="4"/>
        <v>1045.2260198456449</v>
      </c>
      <c r="V46" s="23">
        <f t="shared" si="4"/>
        <v>1058.4343991179715</v>
      </c>
      <c r="W46" s="23">
        <f t="shared" si="4"/>
        <v>1074.9724366041896</v>
      </c>
      <c r="X46" s="23">
        <f t="shared" si="4"/>
        <v>1085.9977949283352</v>
      </c>
      <c r="Y46" s="23">
        <f t="shared" si="4"/>
        <v>1089.3054024255789</v>
      </c>
      <c r="Z46" s="23">
        <f t="shared" si="4"/>
        <v>1102.209944751381</v>
      </c>
      <c r="AA46" s="23">
        <f t="shared" si="4"/>
        <v>1104.9723756906078</v>
      </c>
      <c r="AB46" s="23">
        <f t="shared" si="4"/>
        <v>1132.5966850828731</v>
      </c>
      <c r="AC46" s="23">
        <f t="shared" si="4"/>
        <v>1134.806629834254</v>
      </c>
      <c r="AD46" s="23">
        <f t="shared" si="4"/>
        <v>1135.6119073869902</v>
      </c>
      <c r="AE46" s="23">
        <f t="shared" si="4"/>
        <v>1140.0220507166482</v>
      </c>
      <c r="AF46" s="23">
        <f t="shared" si="4"/>
        <v>1156.0994475138123</v>
      </c>
      <c r="AG46" s="23">
        <f t="shared" si="4"/>
        <v>1160.220994475138</v>
      </c>
      <c r="AH46" s="23">
        <f t="shared" si="4"/>
        <v>1171.2707182320441</v>
      </c>
      <c r="AI46" s="23">
        <f t="shared" si="4"/>
        <v>1171.2707182320441</v>
      </c>
      <c r="AJ46" s="23">
        <f t="shared" si="4"/>
        <v>1185.6353591160221</v>
      </c>
      <c r="AK46" s="23">
        <f t="shared" si="4"/>
        <v>1187.8453038674033</v>
      </c>
      <c r="AL46" s="23">
        <f t="shared" si="4"/>
        <v>1191.1602209944751</v>
      </c>
      <c r="AM46" s="23">
        <f t="shared" si="4"/>
        <v>1195.5801104972377</v>
      </c>
      <c r="AN46" s="23">
        <f t="shared" si="4"/>
        <v>1204.4198895027625</v>
      </c>
      <c r="AO46" s="23">
        <f t="shared" si="4"/>
        <v>1226.5193370165746</v>
      </c>
      <c r="AP46" s="23">
        <f t="shared" si="4"/>
        <v>1226.5193370165746</v>
      </c>
      <c r="AQ46" s="23">
        <f t="shared" si="4"/>
        <v>1239.7790055248618</v>
      </c>
      <c r="AR46" s="23">
        <f t="shared" si="4"/>
        <v>1254.1436464088397</v>
      </c>
      <c r="AS46" s="23">
        <f t="shared" si="4"/>
        <v>1255.5114638447974</v>
      </c>
      <c r="AT46" s="23">
        <f t="shared" si="4"/>
        <v>1270.7182320441989</v>
      </c>
      <c r="AU46" s="23">
        <f t="shared" si="4"/>
        <v>1331.4917127071824</v>
      </c>
      <c r="AV46" s="23">
        <f t="shared" si="4"/>
        <v>1348.0662983425416</v>
      </c>
      <c r="AW46" s="23">
        <f t="shared" si="4"/>
        <v>1370.1657458563536</v>
      </c>
      <c r="AX46" s="23">
        <f t="shared" si="4"/>
        <v>1373.4806629834252</v>
      </c>
      <c r="AY46" s="23">
        <f t="shared" si="4"/>
        <v>1392.2651933701657</v>
      </c>
      <c r="AZ46" s="23">
        <f t="shared" si="4"/>
        <v>1408.8397790055249</v>
      </c>
      <c r="BA46" s="23">
        <f t="shared" si="4"/>
        <v>1413.0386740331492</v>
      </c>
      <c r="BB46" s="23">
        <f t="shared" si="4"/>
        <v>1430.3867403314916</v>
      </c>
      <c r="BC46" s="23">
        <f t="shared" si="4"/>
        <v>1438.6740331491712</v>
      </c>
      <c r="BD46" s="23">
        <f t="shared" si="4"/>
        <v>1441.988950276243</v>
      </c>
      <c r="BE46" s="23">
        <f t="shared" si="4"/>
        <v>1441.988950276243</v>
      </c>
      <c r="BF46" s="23">
        <f t="shared" si="4"/>
        <v>1464.0883977900551</v>
      </c>
      <c r="BG46" s="23">
        <f t="shared" si="4"/>
        <v>1469.6132596685084</v>
      </c>
      <c r="BH46" s="23">
        <f t="shared" si="4"/>
        <v>1524.8618784530388</v>
      </c>
      <c r="BI46" s="23">
        <f t="shared" si="4"/>
        <v>1549.1712707182321</v>
      </c>
      <c r="BJ46" s="23"/>
      <c r="BK46" s="23"/>
      <c r="BL46" s="23"/>
      <c r="BM46" s="358"/>
      <c r="BN46" s="358"/>
      <c r="BO46" s="358"/>
      <c r="BP46" s="362"/>
    </row>
    <row r="47" spans="1:68">
      <c r="A47" s="353"/>
      <c r="B47" s="368"/>
      <c r="C47" s="27" t="s">
        <v>61</v>
      </c>
      <c r="D47" s="28">
        <v>7441000701208</v>
      </c>
      <c r="E47" s="28">
        <v>7441011944724</v>
      </c>
      <c r="F47" s="28">
        <v>7441007400037</v>
      </c>
      <c r="G47" s="28">
        <v>7441000701208</v>
      </c>
      <c r="H47" s="28">
        <v>74410064035</v>
      </c>
      <c r="I47" s="28">
        <v>7441006400174</v>
      </c>
      <c r="J47" s="28">
        <v>97294412237</v>
      </c>
      <c r="K47" s="28">
        <v>7441006400174</v>
      </c>
      <c r="L47" s="28">
        <v>7441000701208</v>
      </c>
      <c r="M47" s="28">
        <v>97294412237</v>
      </c>
      <c r="N47" s="28">
        <v>97294412237</v>
      </c>
      <c r="O47" s="28">
        <v>7441078226184</v>
      </c>
      <c r="P47" s="28">
        <v>7441006400129</v>
      </c>
      <c r="Q47" s="28">
        <v>7441078226184</v>
      </c>
      <c r="R47" s="28">
        <v>7441006400129</v>
      </c>
      <c r="S47" s="28">
        <v>97294412237</v>
      </c>
      <c r="T47" s="28">
        <v>7441078226184</v>
      </c>
      <c r="U47" s="28">
        <v>97294412237</v>
      </c>
      <c r="V47" s="28">
        <v>97294412237</v>
      </c>
      <c r="W47" s="28">
        <v>7441006400129</v>
      </c>
      <c r="X47" s="28">
        <v>7441006400129</v>
      </c>
      <c r="Y47" s="28">
        <v>97294412237</v>
      </c>
      <c r="Z47" s="28">
        <v>7441000701208</v>
      </c>
      <c r="AA47" s="28">
        <v>7441000701208</v>
      </c>
      <c r="AB47" s="28">
        <v>7441000701208</v>
      </c>
      <c r="AC47" s="28">
        <v>7441000701208</v>
      </c>
      <c r="AD47" s="28">
        <v>97294412237</v>
      </c>
      <c r="AE47" s="28">
        <v>7441006400129</v>
      </c>
      <c r="AF47" s="28">
        <v>7441000701208</v>
      </c>
      <c r="AG47" s="28">
        <v>7441000701208</v>
      </c>
      <c r="AH47" s="28">
        <v>7441000701208</v>
      </c>
      <c r="AI47" s="28">
        <v>7441000701208</v>
      </c>
      <c r="AJ47" s="28">
        <v>7441000701208</v>
      </c>
      <c r="AK47" s="28">
        <v>7441000701208</v>
      </c>
      <c r="AL47" s="28">
        <v>7441000701208</v>
      </c>
      <c r="AM47" s="28">
        <v>7441000701208</v>
      </c>
      <c r="AN47" s="28">
        <v>7441000700324</v>
      </c>
      <c r="AO47" s="28">
        <v>7441000701208</v>
      </c>
      <c r="AP47" s="28">
        <v>7441000701208</v>
      </c>
      <c r="AQ47" s="28">
        <v>7441000701208</v>
      </c>
      <c r="AR47" s="28">
        <v>7441000701208</v>
      </c>
      <c r="AS47" s="28">
        <v>7441000700324</v>
      </c>
      <c r="AT47" s="28">
        <v>7441000700324</v>
      </c>
      <c r="AU47" s="28">
        <v>7441000700324</v>
      </c>
      <c r="AV47" s="28">
        <v>7441000700324</v>
      </c>
      <c r="AW47" s="28">
        <v>7441000700324</v>
      </c>
      <c r="AX47" s="28">
        <v>7441000700324</v>
      </c>
      <c r="AY47" s="28">
        <v>7441000700324</v>
      </c>
      <c r="AZ47" s="28">
        <v>7441000700324</v>
      </c>
      <c r="BA47" s="28">
        <v>7441000700324</v>
      </c>
      <c r="BB47" s="28">
        <v>7441000700324</v>
      </c>
      <c r="BC47" s="28">
        <v>7441000700324</v>
      </c>
      <c r="BD47" s="28">
        <v>7441000700324</v>
      </c>
      <c r="BE47" s="28">
        <v>7441000700324</v>
      </c>
      <c r="BF47" s="28">
        <v>7441000700324</v>
      </c>
      <c r="BG47" s="28">
        <v>7441000700324</v>
      </c>
      <c r="BH47" s="28">
        <v>7441000700324</v>
      </c>
      <c r="BI47" s="28">
        <v>7441000700324</v>
      </c>
      <c r="BJ47" s="28"/>
      <c r="BK47" s="28"/>
      <c r="BL47" s="28"/>
      <c r="BM47" s="359"/>
      <c r="BN47" s="359"/>
      <c r="BO47" s="359"/>
      <c r="BP47" s="363"/>
    </row>
    <row r="48" spans="1:68" ht="24">
      <c r="A48" s="336" t="s">
        <v>126</v>
      </c>
      <c r="B48" s="375" t="s">
        <v>127</v>
      </c>
      <c r="C48" s="31" t="s">
        <v>16</v>
      </c>
      <c r="D48" s="32" t="s">
        <v>34</v>
      </c>
      <c r="E48" s="32" t="s">
        <v>24</v>
      </c>
      <c r="F48" s="32" t="s">
        <v>25</v>
      </c>
      <c r="G48" s="32" t="s">
        <v>28</v>
      </c>
      <c r="H48" s="32" t="s">
        <v>17</v>
      </c>
      <c r="I48" s="32" t="s">
        <v>27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42">
        <f>MIN(D52:BL52)</f>
        <v>300</v>
      </c>
      <c r="BN48" s="342">
        <f>MAX(D52:BL52)</f>
        <v>639.5</v>
      </c>
      <c r="BO48" s="345">
        <f>(BN48-BM48)/BM48</f>
        <v>1.1316666666666666</v>
      </c>
      <c r="BP48" s="348">
        <f>AVERAGE(D52:BL52)</f>
        <v>537.41666666666663</v>
      </c>
    </row>
    <row r="49" spans="1:68">
      <c r="A49" s="337"/>
      <c r="B49" s="376"/>
      <c r="C49" s="13" t="s">
        <v>39</v>
      </c>
      <c r="D49" s="14" t="s">
        <v>92</v>
      </c>
      <c r="E49" s="14" t="s">
        <v>92</v>
      </c>
      <c r="F49" s="14" t="s">
        <v>92</v>
      </c>
      <c r="G49" s="14" t="s">
        <v>128</v>
      </c>
      <c r="H49" s="14" t="s">
        <v>129</v>
      </c>
      <c r="I49" s="14" t="s">
        <v>92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373"/>
      <c r="BN49" s="373"/>
      <c r="BO49" s="373"/>
      <c r="BP49" s="364"/>
    </row>
    <row r="50" spans="1:68">
      <c r="A50" s="337"/>
      <c r="B50" s="376"/>
      <c r="C50" s="13" t="s">
        <v>58</v>
      </c>
      <c r="D50" s="15">
        <v>300</v>
      </c>
      <c r="E50" s="15">
        <v>494</v>
      </c>
      <c r="F50" s="15">
        <v>520</v>
      </c>
      <c r="G50" s="15">
        <v>634</v>
      </c>
      <c r="H50" s="15">
        <v>1274</v>
      </c>
      <c r="I50" s="15">
        <v>1279</v>
      </c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373"/>
      <c r="BN50" s="373"/>
      <c r="BO50" s="373"/>
      <c r="BP50" s="364"/>
    </row>
    <row r="51" spans="1:68">
      <c r="A51" s="337"/>
      <c r="B51" s="376"/>
      <c r="C51" s="13" t="s">
        <v>59</v>
      </c>
      <c r="D51" s="16">
        <v>1000</v>
      </c>
      <c r="E51" s="16">
        <v>1000</v>
      </c>
      <c r="F51" s="16">
        <v>1000</v>
      </c>
      <c r="G51" s="16">
        <v>1000</v>
      </c>
      <c r="H51" s="16">
        <v>2000</v>
      </c>
      <c r="I51" s="16">
        <v>2000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373"/>
      <c r="BN51" s="373"/>
      <c r="BO51" s="373"/>
      <c r="BP51" s="364"/>
    </row>
    <row r="52" spans="1:68">
      <c r="A52" s="337"/>
      <c r="B52" s="376"/>
      <c r="C52" s="17" t="s">
        <v>60</v>
      </c>
      <c r="D52" s="15">
        <f t="shared" ref="D52:I52" si="5">(D50/D51)*1000</f>
        <v>300</v>
      </c>
      <c r="E52" s="15">
        <f t="shared" si="5"/>
        <v>494</v>
      </c>
      <c r="F52" s="15">
        <f t="shared" si="5"/>
        <v>520</v>
      </c>
      <c r="G52" s="15">
        <f t="shared" si="5"/>
        <v>634</v>
      </c>
      <c r="H52" s="15">
        <f t="shared" si="5"/>
        <v>637</v>
      </c>
      <c r="I52" s="15">
        <f t="shared" si="5"/>
        <v>639.5</v>
      </c>
      <c r="J52" s="15"/>
      <c r="K52" s="15"/>
      <c r="L52" s="15"/>
      <c r="M52" s="15"/>
      <c r="N52" s="15"/>
      <c r="O52" s="15"/>
      <c r="P52" s="15"/>
      <c r="Q52" s="15"/>
      <c r="R52" s="3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373"/>
      <c r="BN52" s="373"/>
      <c r="BO52" s="373"/>
      <c r="BP52" s="364"/>
    </row>
    <row r="53" spans="1:68">
      <c r="A53" s="369"/>
      <c r="B53" s="377"/>
      <c r="C53" s="17" t="s">
        <v>61</v>
      </c>
      <c r="D53" s="36" t="s">
        <v>92</v>
      </c>
      <c r="E53" s="36" t="s">
        <v>92</v>
      </c>
      <c r="F53" s="36" t="s">
        <v>92</v>
      </c>
      <c r="G53" s="36" t="s">
        <v>92</v>
      </c>
      <c r="H53" s="36">
        <v>7441074106800</v>
      </c>
      <c r="I53" s="36" t="s">
        <v>92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74"/>
      <c r="BN53" s="374"/>
      <c r="BO53" s="374"/>
      <c r="BP53" s="365"/>
    </row>
    <row r="54" spans="1:68" ht="24">
      <c r="A54" s="351" t="s">
        <v>130</v>
      </c>
      <c r="B54" s="366" t="s">
        <v>131</v>
      </c>
      <c r="C54" s="19" t="s">
        <v>16</v>
      </c>
      <c r="D54" s="28" t="s">
        <v>29</v>
      </c>
      <c r="E54" s="21" t="s">
        <v>28</v>
      </c>
      <c r="F54" s="21" t="s">
        <v>36</v>
      </c>
      <c r="G54" s="21" t="s">
        <v>19</v>
      </c>
      <c r="H54" s="20" t="s">
        <v>27</v>
      </c>
      <c r="I54" s="37" t="s">
        <v>102</v>
      </c>
      <c r="J54" s="20" t="s">
        <v>30</v>
      </c>
      <c r="K54" s="20" t="s">
        <v>22</v>
      </c>
      <c r="L54" s="37" t="s">
        <v>102</v>
      </c>
      <c r="M54" s="37" t="s">
        <v>17</v>
      </c>
      <c r="N54" s="21"/>
      <c r="O54" s="21"/>
      <c r="P54" s="20"/>
      <c r="Q54" s="20"/>
      <c r="R54" s="20"/>
      <c r="S54" s="20"/>
      <c r="T54" s="28"/>
      <c r="U54" s="28"/>
      <c r="V54" s="20"/>
      <c r="W54" s="20"/>
      <c r="X54" s="28"/>
      <c r="Y54" s="28"/>
      <c r="Z54" s="28"/>
      <c r="AA54" s="20"/>
      <c r="AB54" s="20"/>
      <c r="AC54" s="20"/>
      <c r="AD54" s="20"/>
      <c r="AE54" s="28"/>
      <c r="AF54" s="28"/>
      <c r="AG54" s="28"/>
      <c r="AH54" s="28"/>
      <c r="AI54" s="28"/>
      <c r="AJ54" s="20"/>
      <c r="AK54" s="20"/>
      <c r="AL54" s="20"/>
      <c r="AM54" s="28"/>
      <c r="AN54" s="20"/>
      <c r="AO54" s="20"/>
      <c r="AP54" s="28"/>
      <c r="AQ54" s="28"/>
      <c r="AR54" s="28"/>
      <c r="AS54" s="20"/>
      <c r="AT54" s="20"/>
      <c r="AU54" s="28"/>
      <c r="AV54" s="20"/>
      <c r="AW54" s="28"/>
      <c r="AX54" s="20"/>
      <c r="AY54" s="28"/>
      <c r="AZ54" s="28"/>
      <c r="BA54" s="28"/>
      <c r="BB54" s="28"/>
      <c r="BC54" s="28"/>
      <c r="BD54" s="28"/>
      <c r="BE54" s="20"/>
      <c r="BF54" s="20"/>
      <c r="BG54" s="20"/>
      <c r="BH54" s="20"/>
      <c r="BI54" s="20"/>
      <c r="BJ54" s="20"/>
      <c r="BK54" s="20"/>
      <c r="BL54" s="20"/>
      <c r="BM54" s="357">
        <f>MIN(D58:BL58)</f>
        <v>175</v>
      </c>
      <c r="BN54" s="357">
        <f>MAX(D58:BL58)</f>
        <v>725</v>
      </c>
      <c r="BO54" s="360">
        <f>(BN54-BM54)/BM54</f>
        <v>3.1428571428571428</v>
      </c>
      <c r="BP54" s="361">
        <f>AVERAGE(D58:BL58)</f>
        <v>485.38106566330862</v>
      </c>
    </row>
    <row r="55" spans="1:68">
      <c r="A55" s="352"/>
      <c r="B55" s="367"/>
      <c r="C55" s="22" t="s">
        <v>39</v>
      </c>
      <c r="D55" s="28" t="s">
        <v>92</v>
      </c>
      <c r="E55" s="28" t="s">
        <v>92</v>
      </c>
      <c r="F55" s="28" t="s">
        <v>92</v>
      </c>
      <c r="G55" s="28" t="s">
        <v>132</v>
      </c>
      <c r="H55" s="28" t="s">
        <v>132</v>
      </c>
      <c r="I55" s="28" t="s">
        <v>132</v>
      </c>
      <c r="J55" s="28" t="s">
        <v>133</v>
      </c>
      <c r="K55" s="28" t="s">
        <v>134</v>
      </c>
      <c r="L55" s="28" t="s">
        <v>133</v>
      </c>
      <c r="M55" s="28" t="s">
        <v>133</v>
      </c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358"/>
      <c r="BN55" s="358"/>
      <c r="BO55" s="358"/>
      <c r="BP55" s="362"/>
    </row>
    <row r="56" spans="1:68">
      <c r="A56" s="352"/>
      <c r="B56" s="367"/>
      <c r="C56" s="22" t="s">
        <v>58</v>
      </c>
      <c r="D56" s="23">
        <v>350</v>
      </c>
      <c r="E56" s="38">
        <v>437</v>
      </c>
      <c r="F56" s="23">
        <v>350</v>
      </c>
      <c r="G56" s="23">
        <v>485</v>
      </c>
      <c r="H56" s="23">
        <v>495</v>
      </c>
      <c r="I56" s="23">
        <v>514</v>
      </c>
      <c r="J56" s="38">
        <v>1315</v>
      </c>
      <c r="K56" s="23">
        <v>630</v>
      </c>
      <c r="L56" s="38">
        <v>689</v>
      </c>
      <c r="M56" s="23">
        <v>725</v>
      </c>
      <c r="N56" s="38"/>
      <c r="O56" s="23"/>
      <c r="P56" s="23"/>
      <c r="Q56" s="23"/>
      <c r="R56" s="23"/>
      <c r="S56" s="23"/>
      <c r="T56" s="28"/>
      <c r="U56" s="23"/>
      <c r="V56" s="28"/>
      <c r="W56" s="23"/>
      <c r="X56" s="28"/>
      <c r="Y56" s="28"/>
      <c r="Z56" s="28"/>
      <c r="AA56" s="38"/>
      <c r="AB56" s="38"/>
      <c r="AC56" s="38"/>
      <c r="AD56" s="28"/>
      <c r="AE56" s="23"/>
      <c r="AF56" s="38"/>
      <c r="AG56" s="38"/>
      <c r="AH56" s="28"/>
      <c r="AI56" s="38"/>
      <c r="AJ56" s="28"/>
      <c r="AK56" s="28"/>
      <c r="AL56" s="2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28"/>
      <c r="BB56" s="28"/>
      <c r="BC56" s="28"/>
      <c r="BD56" s="23"/>
      <c r="BE56" s="23"/>
      <c r="BF56" s="38"/>
      <c r="BG56" s="38"/>
      <c r="BH56" s="38"/>
      <c r="BI56" s="38"/>
      <c r="BJ56" s="38"/>
      <c r="BK56" s="38"/>
      <c r="BL56" s="38"/>
      <c r="BM56" s="358"/>
      <c r="BN56" s="358"/>
      <c r="BO56" s="358"/>
      <c r="BP56" s="362"/>
    </row>
    <row r="57" spans="1:68">
      <c r="A57" s="352"/>
      <c r="B57" s="367"/>
      <c r="C57" s="22" t="s">
        <v>135</v>
      </c>
      <c r="D57" s="28">
        <v>200</v>
      </c>
      <c r="E57" s="28">
        <v>140</v>
      </c>
      <c r="F57" s="28">
        <v>100</v>
      </c>
      <c r="G57" s="28">
        <v>110</v>
      </c>
      <c r="H57" s="28">
        <v>110</v>
      </c>
      <c r="I57" s="28">
        <v>110</v>
      </c>
      <c r="J57" s="28">
        <v>214</v>
      </c>
      <c r="K57" s="28">
        <v>100</v>
      </c>
      <c r="L57" s="39">
        <v>100</v>
      </c>
      <c r="M57" s="28">
        <v>100</v>
      </c>
      <c r="N57" s="40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358"/>
      <c r="BN57" s="358"/>
      <c r="BO57" s="358"/>
      <c r="BP57" s="362"/>
    </row>
    <row r="58" spans="1:68">
      <c r="A58" s="352"/>
      <c r="B58" s="367"/>
      <c r="C58" s="27" t="s">
        <v>136</v>
      </c>
      <c r="D58" s="23">
        <f t="shared" ref="D58:M58" si="6">(D56/D57)*100</f>
        <v>175</v>
      </c>
      <c r="E58" s="23">
        <f t="shared" si="6"/>
        <v>312.14285714285717</v>
      </c>
      <c r="F58" s="23">
        <f t="shared" si="6"/>
        <v>350</v>
      </c>
      <c r="G58" s="23">
        <f t="shared" si="6"/>
        <v>440.90909090909093</v>
      </c>
      <c r="H58" s="23">
        <f t="shared" si="6"/>
        <v>450</v>
      </c>
      <c r="I58" s="23">
        <f t="shared" si="6"/>
        <v>467.27272727272731</v>
      </c>
      <c r="J58" s="23">
        <f t="shared" si="6"/>
        <v>614.48598130841128</v>
      </c>
      <c r="K58" s="23">
        <f t="shared" si="6"/>
        <v>630</v>
      </c>
      <c r="L58" s="23">
        <f t="shared" si="6"/>
        <v>689</v>
      </c>
      <c r="M58" s="23">
        <f t="shared" si="6"/>
        <v>725</v>
      </c>
      <c r="N58" s="23"/>
      <c r="O58" s="23"/>
      <c r="P58" s="23"/>
      <c r="Q58" s="23"/>
      <c r="R58" s="23"/>
      <c r="S58" s="38"/>
      <c r="T58" s="28"/>
      <c r="U58" s="28"/>
      <c r="V58" s="28"/>
      <c r="W58" s="38"/>
      <c r="X58" s="28"/>
      <c r="Y58" s="28"/>
      <c r="Z58" s="28"/>
      <c r="AA58" s="28"/>
      <c r="AB58" s="28"/>
      <c r="AC58" s="28"/>
      <c r="AD58" s="28"/>
      <c r="AE58" s="38"/>
      <c r="AF58" s="38"/>
      <c r="AG58" s="38"/>
      <c r="AH58" s="28"/>
      <c r="AI58" s="38"/>
      <c r="AJ58" s="28"/>
      <c r="AK58" s="28"/>
      <c r="AL58" s="28"/>
      <c r="AM58" s="38"/>
      <c r="AN58" s="38"/>
      <c r="AO58" s="28"/>
      <c r="AP58" s="28"/>
      <c r="AQ58" s="28"/>
      <c r="AR58" s="28"/>
      <c r="AS58" s="28"/>
      <c r="AT58" s="28"/>
      <c r="AU58" s="28"/>
      <c r="AV58" s="28"/>
      <c r="AW58" s="38"/>
      <c r="AX58" s="38"/>
      <c r="AY58" s="38"/>
      <c r="AZ58" s="38"/>
      <c r="BA58" s="28"/>
      <c r="BB58" s="28"/>
      <c r="BC58" s="28"/>
      <c r="BD58" s="38"/>
      <c r="BE58" s="38"/>
      <c r="BF58" s="38"/>
      <c r="BG58" s="38"/>
      <c r="BH58" s="38"/>
      <c r="BI58" s="38"/>
      <c r="BJ58" s="38"/>
      <c r="BK58" s="38"/>
      <c r="BL58" s="38"/>
      <c r="BM58" s="358"/>
      <c r="BN58" s="358"/>
      <c r="BO58" s="358"/>
      <c r="BP58" s="362"/>
    </row>
    <row r="59" spans="1:68">
      <c r="A59" s="353"/>
      <c r="B59" s="368"/>
      <c r="C59" s="41" t="s">
        <v>61</v>
      </c>
      <c r="D59" s="28" t="s">
        <v>92</v>
      </c>
      <c r="E59" s="28">
        <v>7441024600242</v>
      </c>
      <c r="F59" s="28" t="s">
        <v>92</v>
      </c>
      <c r="G59" s="28">
        <v>7441137700037</v>
      </c>
      <c r="H59" s="28">
        <v>7441137700037</v>
      </c>
      <c r="I59" s="28">
        <v>7441137700037</v>
      </c>
      <c r="J59" s="28">
        <v>7473774012136</v>
      </c>
      <c r="K59" s="28">
        <v>747377400100</v>
      </c>
      <c r="L59" s="28">
        <v>747377400100</v>
      </c>
      <c r="M59" s="28">
        <v>747377400100</v>
      </c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359"/>
      <c r="BN59" s="359"/>
      <c r="BO59" s="359"/>
      <c r="BP59" s="363"/>
    </row>
    <row r="60" spans="1:68" ht="24">
      <c r="A60" s="336" t="s">
        <v>137</v>
      </c>
      <c r="B60" s="370" t="s">
        <v>138</v>
      </c>
      <c r="C60" s="31" t="s">
        <v>16</v>
      </c>
      <c r="D60" s="32" t="s">
        <v>109</v>
      </c>
      <c r="E60" s="32" t="s">
        <v>18</v>
      </c>
      <c r="F60" s="32" t="s">
        <v>139</v>
      </c>
      <c r="G60" s="32" t="s">
        <v>140</v>
      </c>
      <c r="H60" s="32" t="s">
        <v>141</v>
      </c>
      <c r="I60" s="32" t="s">
        <v>26</v>
      </c>
      <c r="J60" s="32" t="s">
        <v>17</v>
      </c>
      <c r="K60" s="32" t="s">
        <v>19</v>
      </c>
      <c r="L60" s="32" t="s">
        <v>23</v>
      </c>
      <c r="M60" s="32" t="s">
        <v>28</v>
      </c>
      <c r="N60" s="32" t="s">
        <v>24</v>
      </c>
      <c r="O60" s="32" t="s">
        <v>25</v>
      </c>
      <c r="P60" s="32" t="s">
        <v>27</v>
      </c>
      <c r="Q60" s="32" t="s">
        <v>31</v>
      </c>
      <c r="R60" s="32" t="s">
        <v>37</v>
      </c>
      <c r="S60" s="32" t="s">
        <v>102</v>
      </c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42">
        <f>MIN(D62:BL62)</f>
        <v>1995</v>
      </c>
      <c r="BN60" s="342">
        <f>MAX(D62:BL62)</f>
        <v>2839</v>
      </c>
      <c r="BO60" s="345">
        <f>(BN60-BM60)/BM60</f>
        <v>0.42305764411027569</v>
      </c>
      <c r="BP60" s="348">
        <f>AVERAGE(D62:BL62)</f>
        <v>2452.6875</v>
      </c>
    </row>
    <row r="61" spans="1:68" ht="12.75" customHeight="1">
      <c r="A61" s="337"/>
      <c r="B61" s="371"/>
      <c r="C61" s="13" t="s">
        <v>39</v>
      </c>
      <c r="D61" s="14" t="s">
        <v>92</v>
      </c>
      <c r="E61" s="14" t="s">
        <v>142</v>
      </c>
      <c r="F61" s="14" t="s">
        <v>142</v>
      </c>
      <c r="G61" s="14" t="s">
        <v>92</v>
      </c>
      <c r="H61" s="14" t="s">
        <v>92</v>
      </c>
      <c r="I61" s="14" t="s">
        <v>143</v>
      </c>
      <c r="J61" s="14" t="s">
        <v>144</v>
      </c>
      <c r="K61" s="14" t="s">
        <v>92</v>
      </c>
      <c r="L61" s="14" t="s">
        <v>142</v>
      </c>
      <c r="M61" s="14" t="s">
        <v>92</v>
      </c>
      <c r="N61" s="14" t="s">
        <v>142</v>
      </c>
      <c r="O61" s="14" t="s">
        <v>142</v>
      </c>
      <c r="P61" s="14" t="s">
        <v>143</v>
      </c>
      <c r="Q61" s="14" t="s">
        <v>142</v>
      </c>
      <c r="R61" s="14" t="s">
        <v>142</v>
      </c>
      <c r="S61" s="14" t="s">
        <v>142</v>
      </c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373"/>
      <c r="BN61" s="373"/>
      <c r="BO61" s="373"/>
      <c r="BP61" s="364"/>
    </row>
    <row r="62" spans="1:68" ht="12.75" customHeight="1">
      <c r="A62" s="337"/>
      <c r="B62" s="371"/>
      <c r="C62" s="13" t="s">
        <v>58</v>
      </c>
      <c r="D62" s="15">
        <v>1995</v>
      </c>
      <c r="E62" s="15">
        <v>2000</v>
      </c>
      <c r="F62" s="15">
        <v>2150</v>
      </c>
      <c r="G62" s="15">
        <v>2285</v>
      </c>
      <c r="H62" s="15">
        <v>2400</v>
      </c>
      <c r="I62" s="15">
        <v>2425</v>
      </c>
      <c r="J62" s="15">
        <v>2444</v>
      </c>
      <c r="K62" s="15">
        <v>2444</v>
      </c>
      <c r="L62" s="15">
        <v>2536</v>
      </c>
      <c r="M62" s="15">
        <v>2559</v>
      </c>
      <c r="N62" s="15">
        <v>2562</v>
      </c>
      <c r="O62" s="15">
        <v>2697</v>
      </c>
      <c r="P62" s="15">
        <v>2567</v>
      </c>
      <c r="Q62" s="15">
        <v>2630</v>
      </c>
      <c r="R62" s="15">
        <v>2710</v>
      </c>
      <c r="S62" s="15">
        <v>2839</v>
      </c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373"/>
      <c r="BN62" s="373"/>
      <c r="BO62" s="373"/>
      <c r="BP62" s="364"/>
    </row>
    <row r="63" spans="1:68" ht="12.75" customHeight="1">
      <c r="A63" s="337"/>
      <c r="B63" s="371"/>
      <c r="C63" s="13" t="s">
        <v>59</v>
      </c>
      <c r="D63" s="16">
        <v>1000</v>
      </c>
      <c r="E63" s="16">
        <v>1000</v>
      </c>
      <c r="F63" s="16">
        <v>1000</v>
      </c>
      <c r="G63" s="16">
        <v>1000</v>
      </c>
      <c r="H63" s="16">
        <v>1000</v>
      </c>
      <c r="I63" s="16">
        <v>1000</v>
      </c>
      <c r="J63" s="16">
        <v>1000</v>
      </c>
      <c r="K63" s="16">
        <v>1000</v>
      </c>
      <c r="L63" s="16">
        <v>1000</v>
      </c>
      <c r="M63" s="16">
        <v>1000</v>
      </c>
      <c r="N63" s="16">
        <v>1000</v>
      </c>
      <c r="O63" s="16">
        <v>1000</v>
      </c>
      <c r="P63" s="16">
        <v>1000</v>
      </c>
      <c r="Q63" s="16">
        <v>1000</v>
      </c>
      <c r="R63" s="16">
        <v>1000</v>
      </c>
      <c r="S63" s="16">
        <v>1000</v>
      </c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373"/>
      <c r="BN63" s="373"/>
      <c r="BO63" s="373"/>
      <c r="BP63" s="364"/>
    </row>
    <row r="64" spans="1:68" ht="12.75" customHeight="1">
      <c r="A64" s="337"/>
      <c r="B64" s="371"/>
      <c r="C64" s="17" t="s">
        <v>60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373"/>
      <c r="BN64" s="373"/>
      <c r="BO64" s="373"/>
      <c r="BP64" s="364"/>
    </row>
    <row r="65" spans="1:68" ht="12.75" customHeight="1">
      <c r="A65" s="369"/>
      <c r="B65" s="372"/>
      <c r="C65" s="17" t="s">
        <v>61</v>
      </c>
      <c r="D65" s="18" t="s">
        <v>92</v>
      </c>
      <c r="E65" s="18" t="s">
        <v>92</v>
      </c>
      <c r="F65" s="18" t="s">
        <v>92</v>
      </c>
      <c r="G65" s="18" t="s">
        <v>92</v>
      </c>
      <c r="H65" s="18" t="s">
        <v>92</v>
      </c>
      <c r="I65" s="18" t="s">
        <v>92</v>
      </c>
      <c r="J65" s="18" t="s">
        <v>92</v>
      </c>
      <c r="K65" s="18" t="s">
        <v>92</v>
      </c>
      <c r="L65" s="18" t="s">
        <v>92</v>
      </c>
      <c r="M65" s="18" t="s">
        <v>92</v>
      </c>
      <c r="N65" s="18" t="s">
        <v>92</v>
      </c>
      <c r="O65" s="18" t="s">
        <v>92</v>
      </c>
      <c r="P65" s="18" t="s">
        <v>92</v>
      </c>
      <c r="Q65" s="18" t="s">
        <v>92</v>
      </c>
      <c r="R65" s="18" t="s">
        <v>92</v>
      </c>
      <c r="S65" s="18" t="s">
        <v>92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374"/>
      <c r="BN65" s="374"/>
      <c r="BO65" s="374"/>
      <c r="BP65" s="365"/>
    </row>
    <row r="66" spans="1:68" ht="24">
      <c r="A66" s="351" t="s">
        <v>145</v>
      </c>
      <c r="B66" s="354" t="s">
        <v>146</v>
      </c>
      <c r="C66" s="19" t="s">
        <v>16</v>
      </c>
      <c r="D66" s="20" t="s">
        <v>20</v>
      </c>
      <c r="E66" s="20" t="s">
        <v>147</v>
      </c>
      <c r="F66" s="20" t="s">
        <v>148</v>
      </c>
      <c r="G66" s="20" t="s">
        <v>18</v>
      </c>
      <c r="H66" s="20" t="s">
        <v>149</v>
      </c>
      <c r="I66" s="20" t="s">
        <v>139</v>
      </c>
      <c r="J66" s="20" t="s">
        <v>26</v>
      </c>
      <c r="K66" s="20" t="s">
        <v>31</v>
      </c>
      <c r="L66" s="20" t="s">
        <v>23</v>
      </c>
      <c r="M66" s="20" t="s">
        <v>19</v>
      </c>
      <c r="N66" s="20" t="s">
        <v>150</v>
      </c>
      <c r="O66" s="20" t="s">
        <v>24</v>
      </c>
      <c r="P66" s="20" t="s">
        <v>25</v>
      </c>
      <c r="Q66" s="20" t="s">
        <v>37</v>
      </c>
      <c r="R66" s="20" t="s">
        <v>65</v>
      </c>
      <c r="S66" s="21" t="s">
        <v>151</v>
      </c>
      <c r="T66" s="20" t="s">
        <v>28</v>
      </c>
      <c r="U66" s="20" t="s">
        <v>27</v>
      </c>
      <c r="V66" s="20" t="s">
        <v>102</v>
      </c>
      <c r="W66" s="20" t="s">
        <v>17</v>
      </c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357">
        <f>MIN(D68:BL68)</f>
        <v>2495</v>
      </c>
      <c r="BN66" s="357">
        <f>MAX(D68:BL68)</f>
        <v>3922</v>
      </c>
      <c r="BO66" s="360">
        <f>(BN66-BM66)/BM66</f>
        <v>0.57194388777555105</v>
      </c>
      <c r="BP66" s="361">
        <f>AVERAGE(D68:BL68)</f>
        <v>3131.3</v>
      </c>
    </row>
    <row r="67" spans="1:68" ht="12.75" customHeight="1">
      <c r="A67" s="352"/>
      <c r="B67" s="355"/>
      <c r="C67" s="22" t="s">
        <v>39</v>
      </c>
      <c r="D67" s="21" t="s">
        <v>92</v>
      </c>
      <c r="E67" s="21" t="s">
        <v>92</v>
      </c>
      <c r="F67" s="21" t="s">
        <v>152</v>
      </c>
      <c r="G67" s="21" t="s">
        <v>92</v>
      </c>
      <c r="H67" s="21" t="s">
        <v>92</v>
      </c>
      <c r="I67" s="21" t="s">
        <v>153</v>
      </c>
      <c r="J67" s="21" t="s">
        <v>154</v>
      </c>
      <c r="K67" s="21" t="s">
        <v>155</v>
      </c>
      <c r="L67" s="21" t="s">
        <v>155</v>
      </c>
      <c r="M67" s="21" t="s">
        <v>92</v>
      </c>
      <c r="N67" s="21" t="s">
        <v>92</v>
      </c>
      <c r="O67" s="21" t="s">
        <v>92</v>
      </c>
      <c r="P67" s="21" t="s">
        <v>92</v>
      </c>
      <c r="Q67" s="21" t="s">
        <v>156</v>
      </c>
      <c r="R67" s="21" t="s">
        <v>92</v>
      </c>
      <c r="S67" s="21" t="s">
        <v>92</v>
      </c>
      <c r="T67" s="21" t="s">
        <v>92</v>
      </c>
      <c r="U67" s="21" t="s">
        <v>92</v>
      </c>
      <c r="V67" s="21"/>
      <c r="W67" s="21" t="s">
        <v>157</v>
      </c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358"/>
      <c r="BN67" s="358"/>
      <c r="BO67" s="358"/>
      <c r="BP67" s="362"/>
    </row>
    <row r="68" spans="1:68" ht="12.75" customHeight="1">
      <c r="A68" s="352"/>
      <c r="B68" s="355"/>
      <c r="C68" s="22" t="s">
        <v>58</v>
      </c>
      <c r="D68" s="23">
        <v>2495</v>
      </c>
      <c r="E68" s="23">
        <v>2500</v>
      </c>
      <c r="F68" s="23">
        <v>2700</v>
      </c>
      <c r="G68" s="23">
        <v>2800</v>
      </c>
      <c r="H68" s="23">
        <v>2800</v>
      </c>
      <c r="I68" s="23">
        <v>2850</v>
      </c>
      <c r="J68" s="23">
        <v>2900</v>
      </c>
      <c r="K68" s="23">
        <v>2950</v>
      </c>
      <c r="L68" s="23">
        <v>2950</v>
      </c>
      <c r="M68" s="23">
        <v>2987</v>
      </c>
      <c r="N68" s="23">
        <v>3000</v>
      </c>
      <c r="O68" s="23">
        <v>3089</v>
      </c>
      <c r="P68" s="23">
        <v>3252</v>
      </c>
      <c r="Q68" s="23">
        <v>3235</v>
      </c>
      <c r="R68" s="23">
        <v>3500</v>
      </c>
      <c r="S68" s="23">
        <v>3595</v>
      </c>
      <c r="T68" s="23">
        <v>3616</v>
      </c>
      <c r="U68" s="23">
        <v>3687</v>
      </c>
      <c r="V68" s="23">
        <v>3798</v>
      </c>
      <c r="W68" s="23">
        <v>3922</v>
      </c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358"/>
      <c r="BN68" s="358"/>
      <c r="BO68" s="358"/>
      <c r="BP68" s="362"/>
    </row>
    <row r="69" spans="1:68" ht="12.75" customHeight="1">
      <c r="A69" s="352"/>
      <c r="B69" s="355"/>
      <c r="C69" s="22" t="s">
        <v>59</v>
      </c>
      <c r="D69" s="25">
        <v>1000</v>
      </c>
      <c r="E69" s="25">
        <v>1000</v>
      </c>
      <c r="F69" s="25">
        <v>1000</v>
      </c>
      <c r="G69" s="25">
        <v>1000</v>
      </c>
      <c r="H69" s="25">
        <v>1000</v>
      </c>
      <c r="I69" s="25">
        <v>1000</v>
      </c>
      <c r="J69" s="25">
        <v>1000</v>
      </c>
      <c r="K69" s="25">
        <v>1000</v>
      </c>
      <c r="L69" s="25">
        <v>1000</v>
      </c>
      <c r="M69" s="25">
        <v>1000</v>
      </c>
      <c r="N69" s="25">
        <v>1000</v>
      </c>
      <c r="O69" s="25">
        <v>1000</v>
      </c>
      <c r="P69" s="25">
        <v>1000</v>
      </c>
      <c r="Q69" s="25">
        <v>1000</v>
      </c>
      <c r="R69" s="25">
        <v>1000</v>
      </c>
      <c r="S69" s="25">
        <v>1000</v>
      </c>
      <c r="T69" s="25">
        <v>1000</v>
      </c>
      <c r="U69" s="25">
        <v>1000</v>
      </c>
      <c r="V69" s="25">
        <v>1000</v>
      </c>
      <c r="W69" s="25">
        <v>1000</v>
      </c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358"/>
      <c r="BN69" s="358"/>
      <c r="BO69" s="358"/>
      <c r="BP69" s="362"/>
    </row>
    <row r="70" spans="1:68" ht="12.75" customHeight="1">
      <c r="A70" s="352"/>
      <c r="B70" s="355"/>
      <c r="C70" s="27" t="s">
        <v>60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358"/>
      <c r="BN70" s="358"/>
      <c r="BO70" s="358"/>
      <c r="BP70" s="362"/>
    </row>
    <row r="71" spans="1:68" ht="12.75" customHeight="1">
      <c r="A71" s="353"/>
      <c r="B71" s="356"/>
      <c r="C71" s="42" t="s">
        <v>61</v>
      </c>
      <c r="D71" s="28" t="s">
        <v>92</v>
      </c>
      <c r="E71" s="28" t="s">
        <v>92</v>
      </c>
      <c r="F71" s="28" t="s">
        <v>92</v>
      </c>
      <c r="G71" s="28" t="s">
        <v>92</v>
      </c>
      <c r="H71" s="28" t="s">
        <v>92</v>
      </c>
      <c r="I71" s="28" t="s">
        <v>92</v>
      </c>
      <c r="J71" s="28" t="s">
        <v>92</v>
      </c>
      <c r="K71" s="28" t="s">
        <v>92</v>
      </c>
      <c r="L71" s="28" t="s">
        <v>92</v>
      </c>
      <c r="M71" s="28" t="s">
        <v>92</v>
      </c>
      <c r="N71" s="28" t="s">
        <v>92</v>
      </c>
      <c r="O71" s="28" t="s">
        <v>92</v>
      </c>
      <c r="P71" s="28" t="s">
        <v>92</v>
      </c>
      <c r="Q71" s="28" t="s">
        <v>92</v>
      </c>
      <c r="R71" s="28" t="s">
        <v>92</v>
      </c>
      <c r="S71" s="28" t="s">
        <v>92</v>
      </c>
      <c r="T71" s="28" t="s">
        <v>92</v>
      </c>
      <c r="U71" s="28" t="s">
        <v>92</v>
      </c>
      <c r="V71" s="28" t="s">
        <v>92</v>
      </c>
      <c r="W71" s="28" t="s">
        <v>92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359"/>
      <c r="BN71" s="359"/>
      <c r="BO71" s="359"/>
      <c r="BP71" s="363"/>
    </row>
    <row r="72" spans="1:68" ht="24">
      <c r="A72" s="336" t="s">
        <v>158</v>
      </c>
      <c r="B72" s="375" t="s">
        <v>159</v>
      </c>
      <c r="C72" s="31" t="s">
        <v>16</v>
      </c>
      <c r="D72" s="32" t="s">
        <v>24</v>
      </c>
      <c r="E72" s="32" t="s">
        <v>25</v>
      </c>
      <c r="F72" s="32" t="s">
        <v>34</v>
      </c>
      <c r="G72" s="32" t="s">
        <v>35</v>
      </c>
      <c r="H72" s="32" t="s">
        <v>32</v>
      </c>
      <c r="I72" s="32" t="s">
        <v>33</v>
      </c>
      <c r="J72" s="32" t="s">
        <v>29</v>
      </c>
      <c r="K72" s="32" t="s">
        <v>21</v>
      </c>
      <c r="L72" s="32" t="s">
        <v>22</v>
      </c>
      <c r="M72" s="32" t="s">
        <v>19</v>
      </c>
      <c r="N72" s="32" t="s">
        <v>17</v>
      </c>
      <c r="O72" s="32" t="s">
        <v>19</v>
      </c>
      <c r="P72" s="32" t="s">
        <v>27</v>
      </c>
      <c r="Q72" s="32" t="s">
        <v>26</v>
      </c>
      <c r="R72" s="32" t="s">
        <v>17</v>
      </c>
      <c r="S72" s="32" t="s">
        <v>19</v>
      </c>
      <c r="T72" s="32" t="s">
        <v>23</v>
      </c>
      <c r="U72" s="32" t="s">
        <v>28</v>
      </c>
      <c r="V72" s="32" t="s">
        <v>28</v>
      </c>
      <c r="W72" s="14" t="s">
        <v>37</v>
      </c>
      <c r="X72" s="14" t="s">
        <v>31</v>
      </c>
      <c r="Y72" s="32" t="s">
        <v>28</v>
      </c>
      <c r="Z72" s="32" t="s">
        <v>30</v>
      </c>
      <c r="AA72" s="32" t="s">
        <v>28</v>
      </c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42">
        <f>MIN(D76:BL76)</f>
        <v>390</v>
      </c>
      <c r="BN72" s="342">
        <f>MAX(D76:BL76)</f>
        <v>696.5</v>
      </c>
      <c r="BO72" s="345">
        <f t="shared" ref="BO72" si="7">(BN72-BM72)/BM72</f>
        <v>0.78589743589743588</v>
      </c>
      <c r="BP72" s="348">
        <f>AVERAGE(D76:BL76)</f>
        <v>577.19212962962968</v>
      </c>
    </row>
    <row r="73" spans="1:68" ht="12.75" customHeight="1">
      <c r="A73" s="337"/>
      <c r="B73" s="376"/>
      <c r="C73" s="13" t="s">
        <v>39</v>
      </c>
      <c r="D73" s="14" t="s">
        <v>119</v>
      </c>
      <c r="E73" s="14" t="s">
        <v>119</v>
      </c>
      <c r="F73" s="14" t="s">
        <v>160</v>
      </c>
      <c r="G73" s="14" t="s">
        <v>160</v>
      </c>
      <c r="H73" s="14" t="s">
        <v>160</v>
      </c>
      <c r="I73" s="14" t="s">
        <v>160</v>
      </c>
      <c r="J73" s="14" t="s">
        <v>160</v>
      </c>
      <c r="K73" s="14" t="s">
        <v>161</v>
      </c>
      <c r="L73" s="14" t="s">
        <v>162</v>
      </c>
      <c r="M73" s="14" t="s">
        <v>54</v>
      </c>
      <c r="N73" s="14" t="s">
        <v>119</v>
      </c>
      <c r="O73" s="14" t="s">
        <v>119</v>
      </c>
      <c r="P73" s="14" t="s">
        <v>119</v>
      </c>
      <c r="Q73" s="14" t="s">
        <v>54</v>
      </c>
      <c r="R73" s="14" t="s">
        <v>54</v>
      </c>
      <c r="S73" s="14" t="s">
        <v>54</v>
      </c>
      <c r="T73" s="14" t="s">
        <v>163</v>
      </c>
      <c r="U73" s="14" t="s">
        <v>119</v>
      </c>
      <c r="V73" s="14" t="s">
        <v>160</v>
      </c>
      <c r="W73" s="14" t="s">
        <v>164</v>
      </c>
      <c r="X73" s="14" t="s">
        <v>119</v>
      </c>
      <c r="Y73" s="14" t="s">
        <v>119</v>
      </c>
      <c r="Z73" s="14" t="s">
        <v>119</v>
      </c>
      <c r="AA73" s="14" t="s">
        <v>163</v>
      </c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373"/>
      <c r="BN73" s="373"/>
      <c r="BO73" s="373"/>
      <c r="BP73" s="364"/>
    </row>
    <row r="74" spans="1:68" ht="12.75" customHeight="1">
      <c r="A74" s="337"/>
      <c r="B74" s="376"/>
      <c r="C74" s="13" t="s">
        <v>58</v>
      </c>
      <c r="D74" s="15">
        <v>702</v>
      </c>
      <c r="E74" s="15">
        <v>737</v>
      </c>
      <c r="F74" s="15">
        <v>450</v>
      </c>
      <c r="G74" s="15">
        <v>450</v>
      </c>
      <c r="H74" s="15">
        <v>460</v>
      </c>
      <c r="I74" s="15">
        <v>475</v>
      </c>
      <c r="J74" s="15">
        <v>480</v>
      </c>
      <c r="K74" s="15">
        <v>525</v>
      </c>
      <c r="L74" s="15">
        <v>1075</v>
      </c>
      <c r="M74" s="15">
        <v>1039</v>
      </c>
      <c r="N74" s="15">
        <v>530</v>
      </c>
      <c r="O74" s="15">
        <v>530</v>
      </c>
      <c r="P74" s="15">
        <v>551</v>
      </c>
      <c r="Q74" s="15">
        <v>557</v>
      </c>
      <c r="R74" s="15">
        <v>564</v>
      </c>
      <c r="S74" s="15">
        <v>564</v>
      </c>
      <c r="T74" s="15">
        <v>1270</v>
      </c>
      <c r="U74" s="15">
        <v>1213</v>
      </c>
      <c r="V74" s="15">
        <v>1355</v>
      </c>
      <c r="W74" s="15">
        <v>1220</v>
      </c>
      <c r="X74" s="15">
        <v>621</v>
      </c>
      <c r="Y74" s="15">
        <v>622</v>
      </c>
      <c r="Z74" s="15">
        <v>625</v>
      </c>
      <c r="AA74" s="15">
        <v>1393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373"/>
      <c r="BN74" s="373"/>
      <c r="BO74" s="373"/>
      <c r="BP74" s="364"/>
    </row>
    <row r="75" spans="1:68" ht="12.75" customHeight="1">
      <c r="A75" s="337"/>
      <c r="B75" s="376"/>
      <c r="C75" s="13" t="s">
        <v>59</v>
      </c>
      <c r="D75" s="16">
        <v>1800</v>
      </c>
      <c r="E75" s="16">
        <v>1800</v>
      </c>
      <c r="F75" s="16">
        <v>1000</v>
      </c>
      <c r="G75" s="16">
        <v>1000</v>
      </c>
      <c r="H75" s="16">
        <v>1000</v>
      </c>
      <c r="I75" s="16">
        <v>1000</v>
      </c>
      <c r="J75" s="16">
        <v>1000</v>
      </c>
      <c r="K75" s="16">
        <v>1000</v>
      </c>
      <c r="L75" s="16">
        <v>2000</v>
      </c>
      <c r="M75" s="16">
        <v>1800</v>
      </c>
      <c r="N75" s="16">
        <v>900</v>
      </c>
      <c r="O75" s="16">
        <v>900</v>
      </c>
      <c r="P75" s="16">
        <v>900</v>
      </c>
      <c r="Q75" s="16">
        <v>900</v>
      </c>
      <c r="R75" s="16">
        <v>900</v>
      </c>
      <c r="S75" s="16">
        <v>900</v>
      </c>
      <c r="T75" s="16">
        <v>2000</v>
      </c>
      <c r="U75" s="16">
        <v>1800</v>
      </c>
      <c r="V75" s="16">
        <v>2000</v>
      </c>
      <c r="W75" s="16">
        <v>1800</v>
      </c>
      <c r="X75" s="16">
        <v>900</v>
      </c>
      <c r="Y75" s="16">
        <v>900</v>
      </c>
      <c r="Z75" s="16">
        <v>900</v>
      </c>
      <c r="AA75" s="16">
        <v>2000</v>
      </c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373"/>
      <c r="BN75" s="373"/>
      <c r="BO75" s="373"/>
      <c r="BP75" s="364"/>
    </row>
    <row r="76" spans="1:68" ht="12.75" customHeight="1">
      <c r="A76" s="337"/>
      <c r="B76" s="376"/>
      <c r="C76" s="17" t="s">
        <v>60</v>
      </c>
      <c r="D76" s="15">
        <f t="shared" ref="D76:AA76" si="8">(D74/D75)*1000</f>
        <v>390</v>
      </c>
      <c r="E76" s="15">
        <f t="shared" si="8"/>
        <v>409.44444444444446</v>
      </c>
      <c r="F76" s="15">
        <f t="shared" si="8"/>
        <v>450</v>
      </c>
      <c r="G76" s="15">
        <f t="shared" si="8"/>
        <v>450</v>
      </c>
      <c r="H76" s="15">
        <f t="shared" si="8"/>
        <v>460</v>
      </c>
      <c r="I76" s="15">
        <f t="shared" si="8"/>
        <v>475</v>
      </c>
      <c r="J76" s="15">
        <f t="shared" si="8"/>
        <v>480</v>
      </c>
      <c r="K76" s="15">
        <f t="shared" si="8"/>
        <v>525</v>
      </c>
      <c r="L76" s="15">
        <f t="shared" si="8"/>
        <v>537.5</v>
      </c>
      <c r="M76" s="15">
        <f t="shared" si="8"/>
        <v>577.22222222222217</v>
      </c>
      <c r="N76" s="15">
        <f t="shared" si="8"/>
        <v>588.88888888888891</v>
      </c>
      <c r="O76" s="15">
        <f t="shared" si="8"/>
        <v>588.88888888888891</v>
      </c>
      <c r="P76" s="15">
        <f t="shared" si="8"/>
        <v>612.22222222222217</v>
      </c>
      <c r="Q76" s="15">
        <f t="shared" si="8"/>
        <v>618.88888888888891</v>
      </c>
      <c r="R76" s="15">
        <f t="shared" si="8"/>
        <v>626.66666666666674</v>
      </c>
      <c r="S76" s="15">
        <f t="shared" si="8"/>
        <v>626.66666666666674</v>
      </c>
      <c r="T76" s="15">
        <f t="shared" si="8"/>
        <v>635</v>
      </c>
      <c r="U76" s="15">
        <f t="shared" si="8"/>
        <v>673.88888888888891</v>
      </c>
      <c r="V76" s="15">
        <f t="shared" si="8"/>
        <v>677.5</v>
      </c>
      <c r="W76" s="15">
        <f t="shared" si="8"/>
        <v>677.77777777777783</v>
      </c>
      <c r="X76" s="15">
        <f t="shared" si="8"/>
        <v>690</v>
      </c>
      <c r="Y76" s="15">
        <f t="shared" si="8"/>
        <v>691.11111111111109</v>
      </c>
      <c r="Z76" s="15">
        <f t="shared" si="8"/>
        <v>694.44444444444446</v>
      </c>
      <c r="AA76" s="15">
        <f t="shared" si="8"/>
        <v>696.5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373"/>
      <c r="BN76" s="373"/>
      <c r="BO76" s="373"/>
      <c r="BP76" s="364"/>
    </row>
    <row r="77" spans="1:68" ht="12.75" customHeight="1">
      <c r="A77" s="369"/>
      <c r="B77" s="377"/>
      <c r="C77" s="17" t="s">
        <v>61</v>
      </c>
      <c r="D77" s="18">
        <v>7441011922494</v>
      </c>
      <c r="E77" s="18">
        <v>7441011922494</v>
      </c>
      <c r="F77" s="18" t="s">
        <v>92</v>
      </c>
      <c r="G77" s="18" t="s">
        <v>92</v>
      </c>
      <c r="H77" s="18" t="s">
        <v>92</v>
      </c>
      <c r="I77" s="18" t="s">
        <v>92</v>
      </c>
      <c r="J77" s="18" t="s">
        <v>92</v>
      </c>
      <c r="K77" s="18" t="s">
        <v>92</v>
      </c>
      <c r="L77" s="18" t="s">
        <v>92</v>
      </c>
      <c r="M77" s="18">
        <v>7441074150346</v>
      </c>
      <c r="N77" s="18">
        <v>7441011922487</v>
      </c>
      <c r="O77" s="18">
        <v>7441011922487</v>
      </c>
      <c r="P77" s="18">
        <v>7441011922487</v>
      </c>
      <c r="Q77" s="18">
        <v>7441074151725</v>
      </c>
      <c r="R77" s="18">
        <v>7441074151725</v>
      </c>
      <c r="S77" s="18">
        <v>7441074151725</v>
      </c>
      <c r="T77" s="18">
        <v>7441019755131</v>
      </c>
      <c r="U77" s="18">
        <v>7441011922494</v>
      </c>
      <c r="V77" s="18">
        <v>7441011944328</v>
      </c>
      <c r="W77" s="18">
        <v>7441096703322</v>
      </c>
      <c r="X77" s="18">
        <v>7441011922487</v>
      </c>
      <c r="Y77" s="18">
        <v>7441011922487</v>
      </c>
      <c r="Z77" s="18">
        <v>7441011922487</v>
      </c>
      <c r="AA77" s="18">
        <v>7441019755131</v>
      </c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374"/>
      <c r="BN77" s="374"/>
      <c r="BO77" s="374"/>
      <c r="BP77" s="365"/>
    </row>
    <row r="78" spans="1:68" ht="24">
      <c r="A78" s="351" t="s">
        <v>165</v>
      </c>
      <c r="B78" s="366" t="s">
        <v>166</v>
      </c>
      <c r="C78" s="19" t="s">
        <v>16</v>
      </c>
      <c r="D78" s="20" t="s">
        <v>37</v>
      </c>
      <c r="E78" s="20" t="s">
        <v>109</v>
      </c>
      <c r="F78" s="20" t="s">
        <v>65</v>
      </c>
      <c r="G78" s="20" t="s">
        <v>31</v>
      </c>
      <c r="H78" s="20" t="s">
        <v>23</v>
      </c>
      <c r="I78" s="20" t="s">
        <v>23</v>
      </c>
      <c r="J78" s="20" t="s">
        <v>37</v>
      </c>
      <c r="K78" s="20" t="s">
        <v>24</v>
      </c>
      <c r="L78" s="20" t="s">
        <v>31</v>
      </c>
      <c r="M78" s="20" t="s">
        <v>17</v>
      </c>
      <c r="N78" s="20" t="s">
        <v>24</v>
      </c>
      <c r="O78" s="20" t="s">
        <v>22</v>
      </c>
      <c r="P78" s="20" t="s">
        <v>24</v>
      </c>
      <c r="Q78" s="20" t="s">
        <v>25</v>
      </c>
      <c r="R78" s="20" t="s">
        <v>33</v>
      </c>
      <c r="S78" s="20" t="s">
        <v>18</v>
      </c>
      <c r="T78" s="20" t="s">
        <v>18</v>
      </c>
      <c r="U78" s="20" t="s">
        <v>21</v>
      </c>
      <c r="V78" s="20" t="s">
        <v>17</v>
      </c>
      <c r="W78" s="20" t="s">
        <v>28</v>
      </c>
      <c r="X78" s="20" t="s">
        <v>18</v>
      </c>
      <c r="Y78" s="20" t="s">
        <v>27</v>
      </c>
      <c r="Z78" s="20" t="s">
        <v>25</v>
      </c>
      <c r="AA78" s="20" t="s">
        <v>25</v>
      </c>
      <c r="AB78" s="20" t="s">
        <v>27</v>
      </c>
      <c r="AC78" s="20" t="s">
        <v>22</v>
      </c>
      <c r="AD78" s="20" t="s">
        <v>32</v>
      </c>
      <c r="AE78" s="20" t="s">
        <v>35</v>
      </c>
      <c r="AF78" s="20" t="s">
        <v>36</v>
      </c>
      <c r="AG78" s="20" t="s">
        <v>24</v>
      </c>
      <c r="AH78" s="21" t="s">
        <v>65</v>
      </c>
      <c r="AI78" s="21" t="s">
        <v>34</v>
      </c>
      <c r="AJ78" s="20" t="s">
        <v>29</v>
      </c>
      <c r="AK78" s="20" t="s">
        <v>25</v>
      </c>
      <c r="AL78" s="20"/>
      <c r="AM78" s="43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357">
        <f>MIN(D82:BL82)</f>
        <v>2198.4435797665374</v>
      </c>
      <c r="BN78" s="357">
        <f>MAX(D82:BL82)</f>
        <v>2863.3333333333335</v>
      </c>
      <c r="BO78" s="360">
        <f t="shared" ref="BO78" si="9">(BN78-BM78)/BM78</f>
        <v>0.30243657817109126</v>
      </c>
      <c r="BP78" s="361">
        <f>AVERAGE(D82:BL82)</f>
        <v>2546.6988061239058</v>
      </c>
    </row>
    <row r="79" spans="1:68" ht="12.75" customHeight="1">
      <c r="A79" s="352"/>
      <c r="B79" s="367"/>
      <c r="C79" s="22" t="s">
        <v>39</v>
      </c>
      <c r="D79" s="21" t="s">
        <v>112</v>
      </c>
      <c r="E79" s="21" t="s">
        <v>69</v>
      </c>
      <c r="F79" s="21" t="s">
        <v>110</v>
      </c>
      <c r="G79" s="21" t="s">
        <v>112</v>
      </c>
      <c r="H79" s="21" t="s">
        <v>69</v>
      </c>
      <c r="I79" s="21" t="s">
        <v>112</v>
      </c>
      <c r="J79" s="21" t="s">
        <v>114</v>
      </c>
      <c r="K79" s="21" t="s">
        <v>114</v>
      </c>
      <c r="L79" s="21" t="s">
        <v>69</v>
      </c>
      <c r="M79" s="21" t="s">
        <v>69</v>
      </c>
      <c r="N79" s="21" t="s">
        <v>69</v>
      </c>
      <c r="O79" s="21" t="s">
        <v>110</v>
      </c>
      <c r="P79" s="21" t="s">
        <v>112</v>
      </c>
      <c r="Q79" s="21" t="s">
        <v>114</v>
      </c>
      <c r="R79" s="21" t="s">
        <v>114</v>
      </c>
      <c r="S79" s="21" t="s">
        <v>69</v>
      </c>
      <c r="T79" s="21" t="s">
        <v>112</v>
      </c>
      <c r="U79" s="21" t="s">
        <v>69</v>
      </c>
      <c r="V79" s="21" t="s">
        <v>110</v>
      </c>
      <c r="W79" s="21" t="s">
        <v>112</v>
      </c>
      <c r="X79" s="21" t="s">
        <v>111</v>
      </c>
      <c r="Y79" s="21" t="s">
        <v>69</v>
      </c>
      <c r="Z79" s="21" t="s">
        <v>112</v>
      </c>
      <c r="AA79" s="21" t="s">
        <v>69</v>
      </c>
      <c r="AB79" s="21" t="s">
        <v>110</v>
      </c>
      <c r="AC79" s="21" t="s">
        <v>112</v>
      </c>
      <c r="AD79" s="21" t="s">
        <v>69</v>
      </c>
      <c r="AE79" s="21" t="s">
        <v>112</v>
      </c>
      <c r="AF79" s="21" t="s">
        <v>112</v>
      </c>
      <c r="AG79" s="21" t="s">
        <v>111</v>
      </c>
      <c r="AH79" s="21" t="s">
        <v>69</v>
      </c>
      <c r="AI79" s="21" t="s">
        <v>112</v>
      </c>
      <c r="AJ79" s="21" t="s">
        <v>69</v>
      </c>
      <c r="AK79" s="21" t="s">
        <v>111</v>
      </c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358"/>
      <c r="BN79" s="358"/>
      <c r="BO79" s="358"/>
      <c r="BP79" s="362"/>
    </row>
    <row r="80" spans="1:68" ht="12.75" customHeight="1">
      <c r="A80" s="352"/>
      <c r="B80" s="367"/>
      <c r="C80" s="22" t="s">
        <v>58</v>
      </c>
      <c r="D80" s="23">
        <v>565</v>
      </c>
      <c r="E80" s="23">
        <v>565.83000000000004</v>
      </c>
      <c r="F80" s="23">
        <v>597</v>
      </c>
      <c r="G80" s="23">
        <v>595.71</v>
      </c>
      <c r="H80" s="23">
        <v>597.5</v>
      </c>
      <c r="I80" s="23">
        <v>608.5</v>
      </c>
      <c r="J80" s="23">
        <v>610</v>
      </c>
      <c r="K80" s="23">
        <v>610</v>
      </c>
      <c r="L80" s="23">
        <v>615.04999999999995</v>
      </c>
      <c r="M80" s="23">
        <v>620</v>
      </c>
      <c r="N80" s="23">
        <v>630</v>
      </c>
      <c r="O80" s="23">
        <v>645</v>
      </c>
      <c r="P80" s="23">
        <v>644</v>
      </c>
      <c r="Q80" s="23">
        <v>640</v>
      </c>
      <c r="R80" s="23">
        <v>645</v>
      </c>
      <c r="S80" s="23">
        <v>655</v>
      </c>
      <c r="T80" s="23">
        <v>660</v>
      </c>
      <c r="U80" s="23">
        <v>660</v>
      </c>
      <c r="V80" s="23">
        <v>664</v>
      </c>
      <c r="W80" s="23">
        <v>664</v>
      </c>
      <c r="X80" s="23">
        <v>785</v>
      </c>
      <c r="Y80" s="23">
        <v>675</v>
      </c>
      <c r="Z80" s="23">
        <v>676</v>
      </c>
      <c r="AA80" s="23">
        <v>681</v>
      </c>
      <c r="AB80" s="23">
        <v>695</v>
      </c>
      <c r="AC80" s="23">
        <v>695</v>
      </c>
      <c r="AD80" s="23">
        <v>695</v>
      </c>
      <c r="AE80" s="23">
        <v>700</v>
      </c>
      <c r="AF80" s="23">
        <v>700</v>
      </c>
      <c r="AG80" s="23">
        <v>818</v>
      </c>
      <c r="AH80" s="23">
        <v>703</v>
      </c>
      <c r="AI80" s="23">
        <v>710</v>
      </c>
      <c r="AJ80" s="23">
        <v>725</v>
      </c>
      <c r="AK80" s="23">
        <v>859</v>
      </c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358"/>
      <c r="BN80" s="358"/>
      <c r="BO80" s="358"/>
      <c r="BP80" s="362"/>
    </row>
    <row r="81" spans="1:68" ht="12.75" customHeight="1">
      <c r="A81" s="352"/>
      <c r="B81" s="367"/>
      <c r="C81" s="22" t="s">
        <v>59</v>
      </c>
      <c r="D81" s="25">
        <v>257</v>
      </c>
      <c r="E81" s="25">
        <v>257</v>
      </c>
      <c r="F81" s="25">
        <v>258</v>
      </c>
      <c r="G81" s="25">
        <v>257</v>
      </c>
      <c r="H81" s="25">
        <v>257</v>
      </c>
      <c r="I81" s="25">
        <v>257</v>
      </c>
      <c r="J81" s="25">
        <v>255</v>
      </c>
      <c r="K81" s="25">
        <v>255</v>
      </c>
      <c r="L81" s="25">
        <v>257</v>
      </c>
      <c r="M81" s="25">
        <v>257</v>
      </c>
      <c r="N81" s="25">
        <v>257</v>
      </c>
      <c r="O81" s="25">
        <v>263</v>
      </c>
      <c r="P81" s="25">
        <v>257</v>
      </c>
      <c r="Q81" s="25">
        <v>255</v>
      </c>
      <c r="R81" s="25">
        <v>255</v>
      </c>
      <c r="S81" s="25">
        <v>257</v>
      </c>
      <c r="T81" s="25">
        <v>257</v>
      </c>
      <c r="U81" s="25">
        <v>257</v>
      </c>
      <c r="V81" s="25">
        <v>258</v>
      </c>
      <c r="W81" s="25">
        <v>257</v>
      </c>
      <c r="X81" s="25">
        <v>300</v>
      </c>
      <c r="Y81" s="25">
        <v>257</v>
      </c>
      <c r="Z81" s="25">
        <v>257</v>
      </c>
      <c r="AA81" s="25">
        <v>257</v>
      </c>
      <c r="AB81" s="25">
        <v>258</v>
      </c>
      <c r="AC81" s="25">
        <v>257</v>
      </c>
      <c r="AD81" s="25">
        <v>257</v>
      </c>
      <c r="AE81" s="25">
        <v>257</v>
      </c>
      <c r="AF81" s="25">
        <v>257</v>
      </c>
      <c r="AG81" s="25">
        <v>300</v>
      </c>
      <c r="AH81" s="25">
        <v>257</v>
      </c>
      <c r="AI81" s="25">
        <v>257</v>
      </c>
      <c r="AJ81" s="25">
        <v>257</v>
      </c>
      <c r="AK81" s="25">
        <v>300</v>
      </c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358"/>
      <c r="BN81" s="358"/>
      <c r="BO81" s="358"/>
      <c r="BP81" s="362"/>
    </row>
    <row r="82" spans="1:68" ht="12.75" customHeight="1">
      <c r="A82" s="352"/>
      <c r="B82" s="367"/>
      <c r="C82" s="27" t="s">
        <v>60</v>
      </c>
      <c r="D82" s="23">
        <f t="shared" ref="D82:AK82" si="10">(D80/D81)*1000</f>
        <v>2198.4435797665374</v>
      </c>
      <c r="E82" s="23">
        <f t="shared" si="10"/>
        <v>2201.6731517509729</v>
      </c>
      <c r="F82" s="23">
        <f t="shared" si="10"/>
        <v>2313.953488372093</v>
      </c>
      <c r="G82" s="23">
        <f t="shared" si="10"/>
        <v>2317.9377431906614</v>
      </c>
      <c r="H82" s="23">
        <f t="shared" si="10"/>
        <v>2324.9027237354089</v>
      </c>
      <c r="I82" s="23">
        <f t="shared" si="10"/>
        <v>2367.7042801556422</v>
      </c>
      <c r="J82" s="23">
        <f t="shared" si="10"/>
        <v>2392.1568627450979</v>
      </c>
      <c r="K82" s="23">
        <f t="shared" si="10"/>
        <v>2392.1568627450979</v>
      </c>
      <c r="L82" s="23">
        <f t="shared" si="10"/>
        <v>2393.1906614785989</v>
      </c>
      <c r="M82" s="23">
        <f t="shared" si="10"/>
        <v>2412.4513618677042</v>
      </c>
      <c r="N82" s="23">
        <f t="shared" si="10"/>
        <v>2451.3618677042805</v>
      </c>
      <c r="O82" s="23">
        <f t="shared" si="10"/>
        <v>2452.471482889734</v>
      </c>
      <c r="P82" s="23">
        <f t="shared" si="10"/>
        <v>2505.8365758754862</v>
      </c>
      <c r="Q82" s="23">
        <f t="shared" si="10"/>
        <v>2509.8039215686276</v>
      </c>
      <c r="R82" s="23">
        <f t="shared" si="10"/>
        <v>2529.4117647058824</v>
      </c>
      <c r="S82" s="23">
        <f t="shared" si="10"/>
        <v>2548.6381322957195</v>
      </c>
      <c r="T82" s="23">
        <f t="shared" si="10"/>
        <v>2568.0933852140079</v>
      </c>
      <c r="U82" s="23">
        <f t="shared" si="10"/>
        <v>2568.0933852140079</v>
      </c>
      <c r="V82" s="23">
        <f t="shared" si="10"/>
        <v>2573.6434108527133</v>
      </c>
      <c r="W82" s="23">
        <f t="shared" si="10"/>
        <v>2583.6575875486383</v>
      </c>
      <c r="X82" s="23">
        <f t="shared" si="10"/>
        <v>2616.6666666666665</v>
      </c>
      <c r="Y82" s="23">
        <f t="shared" si="10"/>
        <v>2626.4591439688716</v>
      </c>
      <c r="Z82" s="23">
        <f t="shared" si="10"/>
        <v>2630.350194552529</v>
      </c>
      <c r="AA82" s="23">
        <f t="shared" si="10"/>
        <v>2649.8054474708169</v>
      </c>
      <c r="AB82" s="23">
        <f t="shared" si="10"/>
        <v>2693.7984496124031</v>
      </c>
      <c r="AC82" s="23">
        <f t="shared" si="10"/>
        <v>2704.2801556420236</v>
      </c>
      <c r="AD82" s="23">
        <f t="shared" si="10"/>
        <v>2704.2801556420236</v>
      </c>
      <c r="AE82" s="23">
        <f t="shared" si="10"/>
        <v>2723.7354085603115</v>
      </c>
      <c r="AF82" s="23">
        <f t="shared" si="10"/>
        <v>2723.7354085603115</v>
      </c>
      <c r="AG82" s="23">
        <f t="shared" si="10"/>
        <v>2726.6666666666665</v>
      </c>
      <c r="AH82" s="23">
        <f t="shared" si="10"/>
        <v>2735.408560311284</v>
      </c>
      <c r="AI82" s="23">
        <f t="shared" si="10"/>
        <v>2762.6459143968873</v>
      </c>
      <c r="AJ82" s="23">
        <f t="shared" si="10"/>
        <v>2821.011673151751</v>
      </c>
      <c r="AK82" s="23">
        <f t="shared" si="10"/>
        <v>2863.3333333333335</v>
      </c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358"/>
      <c r="BN82" s="358"/>
      <c r="BO82" s="358"/>
      <c r="BP82" s="362"/>
    </row>
    <row r="83" spans="1:68" ht="12.75" customHeight="1">
      <c r="A83" s="353"/>
      <c r="B83" s="368"/>
      <c r="C83" s="27" t="s">
        <v>61</v>
      </c>
      <c r="D83" s="28">
        <v>7412800000259</v>
      </c>
      <c r="E83" s="28">
        <v>7441000633165</v>
      </c>
      <c r="F83" s="28">
        <v>24000163190</v>
      </c>
      <c r="G83" s="28">
        <v>7412800000259</v>
      </c>
      <c r="H83" s="28">
        <v>7441000633165</v>
      </c>
      <c r="I83" s="28">
        <v>7412800000259</v>
      </c>
      <c r="J83" s="28">
        <v>37100038770</v>
      </c>
      <c r="K83" s="28">
        <v>37100038770</v>
      </c>
      <c r="L83" s="28">
        <v>7441000633165</v>
      </c>
      <c r="M83" s="28">
        <v>7441000633165</v>
      </c>
      <c r="N83" s="28">
        <v>7441000633165</v>
      </c>
      <c r="O83" s="28">
        <v>24000163190</v>
      </c>
      <c r="P83" s="28">
        <v>7412800000259</v>
      </c>
      <c r="Q83" s="28">
        <v>37100038770</v>
      </c>
      <c r="R83" s="28">
        <v>37100038770</v>
      </c>
      <c r="S83" s="28">
        <v>7441000633165</v>
      </c>
      <c r="T83" s="28">
        <v>7412800000259</v>
      </c>
      <c r="U83" s="28">
        <v>7441000633165</v>
      </c>
      <c r="V83" s="28">
        <v>24000163190</v>
      </c>
      <c r="W83" s="28">
        <v>7412800000259</v>
      </c>
      <c r="X83" s="28">
        <v>796500003046</v>
      </c>
      <c r="Y83" s="28">
        <v>7441000633165</v>
      </c>
      <c r="Z83" s="28">
        <v>7412800000259</v>
      </c>
      <c r="AA83" s="28">
        <v>7441000633165</v>
      </c>
      <c r="AB83" s="28">
        <v>24000163190</v>
      </c>
      <c r="AC83" s="28">
        <v>7412800000259</v>
      </c>
      <c r="AD83" s="28">
        <v>7441000633165</v>
      </c>
      <c r="AE83" s="28">
        <v>7442800000259</v>
      </c>
      <c r="AF83" s="28">
        <v>7442800000259</v>
      </c>
      <c r="AG83" s="28">
        <v>796500003046</v>
      </c>
      <c r="AH83" s="28">
        <v>7441000633165</v>
      </c>
      <c r="AI83" s="28">
        <v>7412800000235</v>
      </c>
      <c r="AJ83" s="28">
        <v>7441000633165</v>
      </c>
      <c r="AK83" s="28">
        <v>796500003046</v>
      </c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359"/>
      <c r="BN83" s="359"/>
      <c r="BO83" s="359"/>
      <c r="BP83" s="363"/>
    </row>
    <row r="84" spans="1:68" ht="24">
      <c r="A84" s="336" t="s">
        <v>167</v>
      </c>
      <c r="B84" s="370" t="s">
        <v>168</v>
      </c>
      <c r="C84" s="31" t="s">
        <v>16</v>
      </c>
      <c r="D84" s="32" t="s">
        <v>96</v>
      </c>
      <c r="E84" s="32" t="s">
        <v>23</v>
      </c>
      <c r="F84" s="32" t="s">
        <v>18</v>
      </c>
      <c r="G84" s="32" t="s">
        <v>21</v>
      </c>
      <c r="H84" s="32" t="s">
        <v>97</v>
      </c>
      <c r="I84" s="32" t="s">
        <v>98</v>
      </c>
      <c r="J84" s="32" t="s">
        <v>95</v>
      </c>
      <c r="K84" s="32" t="s">
        <v>31</v>
      </c>
      <c r="L84" s="32" t="s">
        <v>20</v>
      </c>
      <c r="M84" s="32" t="s">
        <v>100</v>
      </c>
      <c r="N84" s="32" t="s">
        <v>26</v>
      </c>
      <c r="O84" s="32" t="s">
        <v>19</v>
      </c>
      <c r="P84" s="32" t="s">
        <v>28</v>
      </c>
      <c r="Q84" s="32" t="s">
        <v>17</v>
      </c>
      <c r="R84" s="32" t="s">
        <v>27</v>
      </c>
      <c r="S84" s="32" t="s">
        <v>102</v>
      </c>
      <c r="T84" s="32" t="s">
        <v>99</v>
      </c>
      <c r="U84" s="32" t="s">
        <v>30</v>
      </c>
      <c r="V84" s="32" t="s">
        <v>65</v>
      </c>
      <c r="W84" s="32" t="s">
        <v>101</v>
      </c>
      <c r="X84" s="32" t="s">
        <v>37</v>
      </c>
      <c r="Y84" s="32"/>
      <c r="Z84" s="32"/>
      <c r="AA84" s="32"/>
      <c r="AB84" s="44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42">
        <f>MIN(D86:BL86)</f>
        <v>150</v>
      </c>
      <c r="BN84" s="342">
        <f>MAX(D86:BL86)</f>
        <v>540</v>
      </c>
      <c r="BO84" s="345">
        <f t="shared" ref="BO84" si="11">(BN84-BM84)/BM84</f>
        <v>2.6</v>
      </c>
      <c r="BP84" s="348">
        <f>AVERAGE(D86:BL86)</f>
        <v>300.38095238095241</v>
      </c>
    </row>
    <row r="85" spans="1:68" ht="12.75" customHeight="1">
      <c r="A85" s="337"/>
      <c r="B85" s="371"/>
      <c r="C85" s="13" t="s">
        <v>103</v>
      </c>
      <c r="D85" s="14" t="s">
        <v>104</v>
      </c>
      <c r="E85" s="14" t="s">
        <v>104</v>
      </c>
      <c r="F85" s="14" t="s">
        <v>104</v>
      </c>
      <c r="G85" s="14" t="s">
        <v>92</v>
      </c>
      <c r="H85" s="14" t="s">
        <v>104</v>
      </c>
      <c r="I85" s="14" t="s">
        <v>104</v>
      </c>
      <c r="J85" s="14" t="s">
        <v>104</v>
      </c>
      <c r="K85" s="14" t="s">
        <v>104</v>
      </c>
      <c r="L85" s="14" t="s">
        <v>104</v>
      </c>
      <c r="M85" s="14" t="s">
        <v>104</v>
      </c>
      <c r="N85" s="14" t="s">
        <v>104</v>
      </c>
      <c r="O85" s="14" t="s">
        <v>104</v>
      </c>
      <c r="P85" s="14" t="s">
        <v>104</v>
      </c>
      <c r="Q85" s="14" t="s">
        <v>104</v>
      </c>
      <c r="R85" s="14" t="s">
        <v>104</v>
      </c>
      <c r="S85" s="14" t="s">
        <v>104</v>
      </c>
      <c r="T85" s="14" t="s">
        <v>104</v>
      </c>
      <c r="U85" s="14" t="s">
        <v>104</v>
      </c>
      <c r="V85" s="14" t="s">
        <v>104</v>
      </c>
      <c r="W85" s="14" t="s">
        <v>104</v>
      </c>
      <c r="X85" s="14"/>
      <c r="Y85" s="14"/>
      <c r="Z85" s="14"/>
      <c r="AA85" s="14"/>
      <c r="AB85" s="45"/>
      <c r="AC85" s="14"/>
      <c r="AD85" s="46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373"/>
      <c r="BN85" s="373"/>
      <c r="BO85" s="373"/>
      <c r="BP85" s="364"/>
    </row>
    <row r="86" spans="1:68" ht="12.75" customHeight="1">
      <c r="A86" s="337"/>
      <c r="B86" s="371"/>
      <c r="C86" s="13" t="s">
        <v>58</v>
      </c>
      <c r="D86" s="15">
        <v>150</v>
      </c>
      <c r="E86" s="15">
        <v>180</v>
      </c>
      <c r="F86" s="15">
        <v>180</v>
      </c>
      <c r="G86" s="15">
        <v>195</v>
      </c>
      <c r="H86" s="15">
        <v>200</v>
      </c>
      <c r="I86" s="15">
        <v>250</v>
      </c>
      <c r="J86" s="15">
        <v>250</v>
      </c>
      <c r="K86" s="15">
        <v>260</v>
      </c>
      <c r="L86" s="15">
        <v>290</v>
      </c>
      <c r="M86" s="15">
        <v>300</v>
      </c>
      <c r="N86" s="15">
        <v>302</v>
      </c>
      <c r="O86" s="15">
        <v>308</v>
      </c>
      <c r="P86" s="15">
        <v>309</v>
      </c>
      <c r="Q86" s="15">
        <v>314</v>
      </c>
      <c r="R86" s="15">
        <v>320</v>
      </c>
      <c r="S86" s="15">
        <v>330</v>
      </c>
      <c r="T86" s="15">
        <v>350</v>
      </c>
      <c r="U86" s="15">
        <v>380</v>
      </c>
      <c r="V86" s="15">
        <v>400</v>
      </c>
      <c r="W86" s="15">
        <v>500</v>
      </c>
      <c r="X86" s="15">
        <v>540</v>
      </c>
      <c r="Y86" s="15"/>
      <c r="Z86" s="15"/>
      <c r="AA86" s="15"/>
      <c r="AB86" s="47"/>
      <c r="AC86" s="15"/>
      <c r="AD86" s="48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373"/>
      <c r="BN86" s="373"/>
      <c r="BO86" s="373"/>
      <c r="BP86" s="364"/>
    </row>
    <row r="87" spans="1:68" ht="12.75" customHeight="1">
      <c r="A87" s="337"/>
      <c r="B87" s="371"/>
      <c r="C87" s="13" t="s">
        <v>59</v>
      </c>
      <c r="D87" s="16">
        <v>1000</v>
      </c>
      <c r="E87" s="16">
        <v>1000</v>
      </c>
      <c r="F87" s="16">
        <v>1000</v>
      </c>
      <c r="G87" s="16">
        <v>1000</v>
      </c>
      <c r="H87" s="16">
        <v>1000</v>
      </c>
      <c r="I87" s="16">
        <v>1000</v>
      </c>
      <c r="J87" s="16">
        <v>1000</v>
      </c>
      <c r="K87" s="16">
        <v>1000</v>
      </c>
      <c r="L87" s="16">
        <v>1000</v>
      </c>
      <c r="M87" s="16">
        <v>1000</v>
      </c>
      <c r="N87" s="16">
        <v>1000</v>
      </c>
      <c r="O87" s="16">
        <v>1000</v>
      </c>
      <c r="P87" s="16">
        <v>1000</v>
      </c>
      <c r="Q87" s="16">
        <v>1000</v>
      </c>
      <c r="R87" s="16">
        <v>1000</v>
      </c>
      <c r="S87" s="16">
        <v>1000</v>
      </c>
      <c r="T87" s="16">
        <v>1000</v>
      </c>
      <c r="U87" s="16">
        <v>1000</v>
      </c>
      <c r="V87" s="16">
        <v>1000</v>
      </c>
      <c r="W87" s="16">
        <v>1000</v>
      </c>
      <c r="X87" s="16">
        <v>1000</v>
      </c>
      <c r="Y87" s="16"/>
      <c r="Z87" s="16"/>
      <c r="AA87" s="16"/>
      <c r="AB87" s="49"/>
      <c r="AC87" s="16"/>
      <c r="AD87" s="50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373"/>
      <c r="BN87" s="373"/>
      <c r="BO87" s="373"/>
      <c r="BP87" s="364"/>
    </row>
    <row r="88" spans="1:68" ht="12.75" customHeight="1">
      <c r="A88" s="337"/>
      <c r="B88" s="371"/>
      <c r="C88" s="17" t="s">
        <v>60</v>
      </c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47"/>
      <c r="AC88" s="15"/>
      <c r="AD88" s="48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373"/>
      <c r="BN88" s="373"/>
      <c r="BO88" s="373"/>
      <c r="BP88" s="364"/>
    </row>
    <row r="89" spans="1:68" ht="12.75" customHeight="1">
      <c r="A89" s="369"/>
      <c r="B89" s="372"/>
      <c r="C89" s="17" t="s">
        <v>61</v>
      </c>
      <c r="D89" s="18" t="s">
        <v>92</v>
      </c>
      <c r="E89" s="18" t="s">
        <v>92</v>
      </c>
      <c r="F89" s="18" t="s">
        <v>92</v>
      </c>
      <c r="G89" s="18" t="s">
        <v>92</v>
      </c>
      <c r="H89" s="18" t="s">
        <v>92</v>
      </c>
      <c r="I89" s="18" t="s">
        <v>92</v>
      </c>
      <c r="J89" s="18" t="s">
        <v>92</v>
      </c>
      <c r="K89" s="18" t="s">
        <v>92</v>
      </c>
      <c r="L89" s="18" t="s">
        <v>92</v>
      </c>
      <c r="M89" s="18" t="s">
        <v>92</v>
      </c>
      <c r="N89" s="18" t="s">
        <v>92</v>
      </c>
      <c r="O89" s="18" t="s">
        <v>92</v>
      </c>
      <c r="P89" s="18" t="s">
        <v>92</v>
      </c>
      <c r="Q89" s="18" t="s">
        <v>92</v>
      </c>
      <c r="R89" s="18" t="s">
        <v>92</v>
      </c>
      <c r="S89" s="18" t="s">
        <v>92</v>
      </c>
      <c r="T89" s="18" t="s">
        <v>92</v>
      </c>
      <c r="U89" s="18" t="s">
        <v>92</v>
      </c>
      <c r="V89" s="18" t="s">
        <v>92</v>
      </c>
      <c r="W89" s="18" t="s">
        <v>92</v>
      </c>
      <c r="X89" s="18" t="s">
        <v>92</v>
      </c>
      <c r="Y89" s="18"/>
      <c r="Z89" s="18"/>
      <c r="AA89" s="18"/>
      <c r="AB89" s="51"/>
      <c r="AC89" s="52"/>
      <c r="AD89" s="53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374"/>
      <c r="BN89" s="374"/>
      <c r="BO89" s="374"/>
      <c r="BP89" s="365"/>
    </row>
    <row r="90" spans="1:68" ht="32.25" customHeight="1">
      <c r="A90" s="351" t="s">
        <v>169</v>
      </c>
      <c r="B90" s="354" t="s">
        <v>168</v>
      </c>
      <c r="C90" s="19" t="s">
        <v>16</v>
      </c>
      <c r="D90" s="20" t="s">
        <v>23</v>
      </c>
      <c r="E90" s="20" t="s">
        <v>19</v>
      </c>
      <c r="F90" s="20" t="s">
        <v>18</v>
      </c>
      <c r="G90" s="20" t="s">
        <v>96</v>
      </c>
      <c r="H90" s="20" t="s">
        <v>97</v>
      </c>
      <c r="I90" s="20" t="s">
        <v>95</v>
      </c>
      <c r="J90" s="20" t="s">
        <v>26</v>
      </c>
      <c r="K90" s="20" t="s">
        <v>98</v>
      </c>
      <c r="L90" s="20" t="s">
        <v>31</v>
      </c>
      <c r="M90" s="20" t="s">
        <v>21</v>
      </c>
      <c r="N90" s="20" t="s">
        <v>17</v>
      </c>
      <c r="O90" s="20" t="s">
        <v>20</v>
      </c>
      <c r="P90" s="20" t="s">
        <v>27</v>
      </c>
      <c r="Q90" s="20" t="s">
        <v>99</v>
      </c>
      <c r="R90" s="20" t="s">
        <v>30</v>
      </c>
      <c r="S90" s="20" t="s">
        <v>101</v>
      </c>
      <c r="T90" s="20" t="s">
        <v>65</v>
      </c>
      <c r="U90" s="20" t="s">
        <v>102</v>
      </c>
      <c r="V90" s="20" t="s">
        <v>28</v>
      </c>
      <c r="W90" s="20" t="s">
        <v>100</v>
      </c>
      <c r="X90" s="20" t="s">
        <v>37</v>
      </c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357">
        <f>MIN(D92:BL92)</f>
        <v>300</v>
      </c>
      <c r="BN90" s="357">
        <f>MAX(D92:BL92)</f>
        <v>880</v>
      </c>
      <c r="BO90" s="360">
        <f t="shared" ref="BO90" si="12">(BN90-BM90)/BM90</f>
        <v>1.9333333333333333</v>
      </c>
      <c r="BP90" s="361">
        <f>AVERAGE(D92:BL92)</f>
        <v>442.34904761904761</v>
      </c>
    </row>
    <row r="91" spans="1:68" ht="12.75" customHeight="1">
      <c r="A91" s="352"/>
      <c r="B91" s="355"/>
      <c r="C91" s="22" t="s">
        <v>103</v>
      </c>
      <c r="D91" s="21" t="s">
        <v>104</v>
      </c>
      <c r="E91" s="21" t="s">
        <v>104</v>
      </c>
      <c r="F91" s="21" t="s">
        <v>104</v>
      </c>
      <c r="G91" s="21" t="s">
        <v>104</v>
      </c>
      <c r="H91" s="21" t="s">
        <v>104</v>
      </c>
      <c r="I91" s="21" t="s">
        <v>104</v>
      </c>
      <c r="J91" s="21" t="s">
        <v>104</v>
      </c>
      <c r="K91" s="21" t="s">
        <v>104</v>
      </c>
      <c r="L91" s="21" t="s">
        <v>104</v>
      </c>
      <c r="M91" s="21" t="s">
        <v>92</v>
      </c>
      <c r="N91" s="21" t="s">
        <v>104</v>
      </c>
      <c r="O91" s="21" t="s">
        <v>104</v>
      </c>
      <c r="P91" s="21" t="s">
        <v>104</v>
      </c>
      <c r="Q91" s="21" t="s">
        <v>104</v>
      </c>
      <c r="R91" s="21" t="s">
        <v>104</v>
      </c>
      <c r="S91" s="21" t="s">
        <v>104</v>
      </c>
      <c r="T91" s="21" t="s">
        <v>104</v>
      </c>
      <c r="U91" s="21" t="s">
        <v>104</v>
      </c>
      <c r="V91" s="21" t="s">
        <v>104</v>
      </c>
      <c r="W91" s="21" t="s">
        <v>104</v>
      </c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358"/>
      <c r="BN91" s="358"/>
      <c r="BO91" s="358"/>
      <c r="BP91" s="362"/>
    </row>
    <row r="92" spans="1:68" ht="12.75" customHeight="1">
      <c r="A92" s="352"/>
      <c r="B92" s="355"/>
      <c r="C92" s="22" t="s">
        <v>58</v>
      </c>
      <c r="D92" s="23">
        <v>300</v>
      </c>
      <c r="E92" s="23">
        <v>300</v>
      </c>
      <c r="F92" s="23">
        <v>300</v>
      </c>
      <c r="G92" s="23">
        <v>300</v>
      </c>
      <c r="H92" s="23">
        <v>350</v>
      </c>
      <c r="I92" s="23">
        <v>350</v>
      </c>
      <c r="J92" s="23">
        <v>353</v>
      </c>
      <c r="K92" s="23">
        <v>375</v>
      </c>
      <c r="L92" s="23">
        <v>385</v>
      </c>
      <c r="M92" s="23">
        <v>385</v>
      </c>
      <c r="N92" s="23">
        <v>403</v>
      </c>
      <c r="O92" s="23">
        <v>408.33</v>
      </c>
      <c r="P92" s="23">
        <v>410</v>
      </c>
      <c r="Q92" s="23">
        <v>450</v>
      </c>
      <c r="R92" s="23">
        <v>470</v>
      </c>
      <c r="S92" s="23">
        <v>500</v>
      </c>
      <c r="T92" s="23">
        <v>525</v>
      </c>
      <c r="U92" s="23">
        <v>555</v>
      </c>
      <c r="V92" s="23">
        <v>590</v>
      </c>
      <c r="W92" s="23">
        <v>700</v>
      </c>
      <c r="X92" s="23">
        <v>880</v>
      </c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358"/>
      <c r="BN92" s="358"/>
      <c r="BO92" s="358"/>
      <c r="BP92" s="362"/>
    </row>
    <row r="93" spans="1:68" ht="12.75" customHeight="1">
      <c r="A93" s="352"/>
      <c r="B93" s="355"/>
      <c r="C93" s="22" t="s">
        <v>59</v>
      </c>
      <c r="D93" s="25">
        <v>1000</v>
      </c>
      <c r="E93" s="25">
        <v>1000</v>
      </c>
      <c r="F93" s="25">
        <v>1000</v>
      </c>
      <c r="G93" s="25">
        <v>1000</v>
      </c>
      <c r="H93" s="25">
        <v>1000</v>
      </c>
      <c r="I93" s="25">
        <v>1000</v>
      </c>
      <c r="J93" s="25">
        <v>1000</v>
      </c>
      <c r="K93" s="25">
        <v>1000</v>
      </c>
      <c r="L93" s="25">
        <v>1000</v>
      </c>
      <c r="M93" s="25">
        <v>1000</v>
      </c>
      <c r="N93" s="25">
        <v>1000</v>
      </c>
      <c r="O93" s="25">
        <v>1000</v>
      </c>
      <c r="P93" s="25">
        <v>1000</v>
      </c>
      <c r="Q93" s="25">
        <v>1000</v>
      </c>
      <c r="R93" s="25">
        <v>1000</v>
      </c>
      <c r="S93" s="25">
        <v>1000</v>
      </c>
      <c r="T93" s="25">
        <v>1000</v>
      </c>
      <c r="U93" s="25">
        <v>1000</v>
      </c>
      <c r="V93" s="25">
        <v>1000</v>
      </c>
      <c r="W93" s="25">
        <v>1000</v>
      </c>
      <c r="X93" s="25">
        <v>1000</v>
      </c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358"/>
      <c r="BN93" s="358"/>
      <c r="BO93" s="358"/>
      <c r="BP93" s="362"/>
    </row>
    <row r="94" spans="1:68" ht="12.75" customHeight="1">
      <c r="A94" s="352"/>
      <c r="B94" s="355"/>
      <c r="C94" s="27" t="s">
        <v>60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358"/>
      <c r="BN94" s="358"/>
      <c r="BO94" s="358"/>
      <c r="BP94" s="362"/>
    </row>
    <row r="95" spans="1:68" ht="12.75" customHeight="1">
      <c r="A95" s="353"/>
      <c r="B95" s="356"/>
      <c r="C95" s="42" t="s">
        <v>61</v>
      </c>
      <c r="D95" s="28" t="s">
        <v>92</v>
      </c>
      <c r="E95" s="28" t="s">
        <v>92</v>
      </c>
      <c r="F95" s="28" t="s">
        <v>92</v>
      </c>
      <c r="G95" s="28" t="s">
        <v>92</v>
      </c>
      <c r="H95" s="28" t="s">
        <v>92</v>
      </c>
      <c r="I95" s="28" t="s">
        <v>92</v>
      </c>
      <c r="J95" s="28" t="s">
        <v>92</v>
      </c>
      <c r="K95" s="28" t="s">
        <v>92</v>
      </c>
      <c r="L95" s="28" t="s">
        <v>92</v>
      </c>
      <c r="M95" s="28" t="s">
        <v>92</v>
      </c>
      <c r="N95" s="28" t="s">
        <v>92</v>
      </c>
      <c r="O95" s="28" t="s">
        <v>92</v>
      </c>
      <c r="P95" s="28" t="s">
        <v>92</v>
      </c>
      <c r="Q95" s="28" t="s">
        <v>92</v>
      </c>
      <c r="R95" s="28" t="s">
        <v>92</v>
      </c>
      <c r="S95" s="28" t="s">
        <v>92</v>
      </c>
      <c r="T95" s="28" t="s">
        <v>92</v>
      </c>
      <c r="U95" s="28" t="s">
        <v>92</v>
      </c>
      <c r="V95" s="28" t="s">
        <v>92</v>
      </c>
      <c r="W95" s="28" t="s">
        <v>92</v>
      </c>
      <c r="X95" s="28" t="s">
        <v>92</v>
      </c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359"/>
      <c r="BN95" s="359"/>
      <c r="BO95" s="359"/>
      <c r="BP95" s="363"/>
    </row>
    <row r="96" spans="1:68" ht="24">
      <c r="A96" s="336" t="s">
        <v>170</v>
      </c>
      <c r="B96" s="339" t="s">
        <v>168</v>
      </c>
      <c r="C96" s="31" t="s">
        <v>16</v>
      </c>
      <c r="D96" s="32" t="s">
        <v>97</v>
      </c>
      <c r="E96" s="32" t="s">
        <v>96</v>
      </c>
      <c r="F96" s="32" t="s">
        <v>18</v>
      </c>
      <c r="G96" s="32" t="s">
        <v>95</v>
      </c>
      <c r="H96" s="32" t="s">
        <v>98</v>
      </c>
      <c r="I96" s="32" t="s">
        <v>99</v>
      </c>
      <c r="J96" s="32" t="s">
        <v>21</v>
      </c>
      <c r="K96" s="32" t="s">
        <v>26</v>
      </c>
      <c r="L96" s="32" t="s">
        <v>31</v>
      </c>
      <c r="M96" s="32" t="s">
        <v>19</v>
      </c>
      <c r="N96" s="32" t="s">
        <v>17</v>
      </c>
      <c r="O96" s="32" t="s">
        <v>23</v>
      </c>
      <c r="P96" s="32" t="s">
        <v>100</v>
      </c>
      <c r="Q96" s="32" t="s">
        <v>101</v>
      </c>
      <c r="R96" s="32" t="s">
        <v>20</v>
      </c>
      <c r="S96" s="32" t="s">
        <v>30</v>
      </c>
      <c r="T96" s="32" t="s">
        <v>37</v>
      </c>
      <c r="U96" s="32" t="s">
        <v>28</v>
      </c>
      <c r="V96" s="32" t="s">
        <v>65</v>
      </c>
      <c r="W96" s="32" t="s">
        <v>102</v>
      </c>
      <c r="X96" s="32" t="s">
        <v>27</v>
      </c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42">
        <f>MIN(D98:BL98)</f>
        <v>300</v>
      </c>
      <c r="BN96" s="342">
        <f>MAX(D98:BL98)</f>
        <v>737</v>
      </c>
      <c r="BO96" s="345">
        <f t="shared" ref="BO96" si="13">(BN96-BM96)/BM96</f>
        <v>1.4566666666666668</v>
      </c>
      <c r="BP96" s="348">
        <f>AVERAGE(D98:BL98)</f>
        <v>488.61904761904759</v>
      </c>
    </row>
    <row r="97" spans="1:68" ht="12.75" customHeight="1">
      <c r="A97" s="337"/>
      <c r="B97" s="340"/>
      <c r="C97" s="13" t="s">
        <v>103</v>
      </c>
      <c r="D97" s="14" t="s">
        <v>104</v>
      </c>
      <c r="E97" s="14" t="s">
        <v>104</v>
      </c>
      <c r="F97" s="14" t="s">
        <v>104</v>
      </c>
      <c r="G97" s="14" t="s">
        <v>104</v>
      </c>
      <c r="H97" s="14" t="s">
        <v>104</v>
      </c>
      <c r="I97" s="14" t="s">
        <v>104</v>
      </c>
      <c r="J97" s="14" t="s">
        <v>92</v>
      </c>
      <c r="K97" s="14" t="s">
        <v>104</v>
      </c>
      <c r="L97" s="14" t="s">
        <v>104</v>
      </c>
      <c r="M97" s="14" t="s">
        <v>104</v>
      </c>
      <c r="N97" s="14" t="s">
        <v>104</v>
      </c>
      <c r="O97" s="14" t="s">
        <v>104</v>
      </c>
      <c r="P97" s="14" t="s">
        <v>104</v>
      </c>
      <c r="Q97" s="14" t="s">
        <v>104</v>
      </c>
      <c r="R97" s="14" t="s">
        <v>104</v>
      </c>
      <c r="S97" s="14" t="s">
        <v>104</v>
      </c>
      <c r="T97" s="14"/>
      <c r="U97" s="14" t="s">
        <v>104</v>
      </c>
      <c r="V97" s="14" t="s">
        <v>104</v>
      </c>
      <c r="W97" s="14" t="s">
        <v>104</v>
      </c>
      <c r="X97" s="14" t="s">
        <v>104</v>
      </c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343"/>
      <c r="BN97" s="343"/>
      <c r="BO97" s="346"/>
      <c r="BP97" s="349"/>
    </row>
    <row r="98" spans="1:68" ht="12.75" customHeight="1">
      <c r="A98" s="337"/>
      <c r="B98" s="340"/>
      <c r="C98" s="13" t="s">
        <v>58</v>
      </c>
      <c r="D98" s="15">
        <v>300</v>
      </c>
      <c r="E98" s="15">
        <v>300</v>
      </c>
      <c r="F98" s="15">
        <v>350</v>
      </c>
      <c r="G98" s="15">
        <v>350</v>
      </c>
      <c r="H98" s="15">
        <v>380</v>
      </c>
      <c r="I98" s="15">
        <v>400</v>
      </c>
      <c r="J98" s="15">
        <v>415</v>
      </c>
      <c r="K98" s="15">
        <v>450</v>
      </c>
      <c r="L98" s="15">
        <v>460</v>
      </c>
      <c r="M98" s="15">
        <v>464</v>
      </c>
      <c r="N98" s="15">
        <v>473</v>
      </c>
      <c r="O98" s="15">
        <v>480</v>
      </c>
      <c r="P98" s="15">
        <v>500</v>
      </c>
      <c r="Q98" s="15">
        <v>500</v>
      </c>
      <c r="R98" s="15">
        <v>550</v>
      </c>
      <c r="S98" s="15">
        <v>560</v>
      </c>
      <c r="T98" s="15">
        <v>610</v>
      </c>
      <c r="U98" s="15">
        <v>626</v>
      </c>
      <c r="V98" s="15">
        <v>656</v>
      </c>
      <c r="W98" s="15">
        <v>700</v>
      </c>
      <c r="X98" s="15">
        <v>737</v>
      </c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343"/>
      <c r="BN98" s="343"/>
      <c r="BO98" s="346"/>
      <c r="BP98" s="349"/>
    </row>
    <row r="99" spans="1:68" ht="12.75" customHeight="1">
      <c r="A99" s="337"/>
      <c r="B99" s="340"/>
      <c r="C99" s="13" t="s">
        <v>59</v>
      </c>
      <c r="D99" s="16">
        <v>1000</v>
      </c>
      <c r="E99" s="16">
        <v>1000</v>
      </c>
      <c r="F99" s="16">
        <v>1000</v>
      </c>
      <c r="G99" s="16">
        <v>1000</v>
      </c>
      <c r="H99" s="16">
        <v>1000</v>
      </c>
      <c r="I99" s="16">
        <v>1000</v>
      </c>
      <c r="J99" s="16">
        <v>1000</v>
      </c>
      <c r="K99" s="16">
        <v>1000</v>
      </c>
      <c r="L99" s="16">
        <v>1000</v>
      </c>
      <c r="M99" s="16">
        <v>1000</v>
      </c>
      <c r="N99" s="16">
        <v>1000</v>
      </c>
      <c r="O99" s="16">
        <v>1000</v>
      </c>
      <c r="P99" s="16">
        <v>1000</v>
      </c>
      <c r="Q99" s="16">
        <v>1000</v>
      </c>
      <c r="R99" s="16">
        <v>1000</v>
      </c>
      <c r="S99" s="16">
        <v>1000</v>
      </c>
      <c r="T99" s="16">
        <v>1000</v>
      </c>
      <c r="U99" s="16">
        <v>1000</v>
      </c>
      <c r="V99" s="16">
        <v>1000</v>
      </c>
      <c r="W99" s="16">
        <v>1000</v>
      </c>
      <c r="X99" s="16">
        <v>1000</v>
      </c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343"/>
      <c r="BN99" s="343"/>
      <c r="BO99" s="346"/>
      <c r="BP99" s="349"/>
    </row>
    <row r="100" spans="1:68" ht="12.75" customHeight="1">
      <c r="A100" s="337"/>
      <c r="B100" s="340"/>
      <c r="C100" s="17" t="s">
        <v>60</v>
      </c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343"/>
      <c r="BN100" s="343"/>
      <c r="BO100" s="346"/>
      <c r="BP100" s="349"/>
    </row>
    <row r="101" spans="1:68" ht="12.75" customHeight="1" thickBot="1">
      <c r="A101" s="338"/>
      <c r="B101" s="341"/>
      <c r="C101" s="54" t="s">
        <v>61</v>
      </c>
      <c r="D101" s="55" t="s">
        <v>92</v>
      </c>
      <c r="E101" s="55" t="s">
        <v>92</v>
      </c>
      <c r="F101" s="55" t="s">
        <v>92</v>
      </c>
      <c r="G101" s="55" t="s">
        <v>92</v>
      </c>
      <c r="H101" s="55" t="s">
        <v>92</v>
      </c>
      <c r="I101" s="55" t="s">
        <v>92</v>
      </c>
      <c r="J101" s="55" t="s">
        <v>92</v>
      </c>
      <c r="K101" s="55" t="s">
        <v>92</v>
      </c>
      <c r="L101" s="55" t="s">
        <v>92</v>
      </c>
      <c r="M101" s="55" t="s">
        <v>92</v>
      </c>
      <c r="N101" s="55" t="s">
        <v>92</v>
      </c>
      <c r="O101" s="55" t="s">
        <v>92</v>
      </c>
      <c r="P101" s="55" t="s">
        <v>92</v>
      </c>
      <c r="Q101" s="55" t="s">
        <v>92</v>
      </c>
      <c r="R101" s="55" t="s">
        <v>92</v>
      </c>
      <c r="S101" s="55" t="s">
        <v>92</v>
      </c>
      <c r="T101" s="55" t="s">
        <v>92</v>
      </c>
      <c r="U101" s="55" t="s">
        <v>92</v>
      </c>
      <c r="V101" s="55" t="s">
        <v>92</v>
      </c>
      <c r="W101" s="55" t="s">
        <v>92</v>
      </c>
      <c r="X101" s="55" t="s">
        <v>92</v>
      </c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344"/>
      <c r="BN101" s="344"/>
      <c r="BO101" s="347"/>
      <c r="BP101" s="350"/>
    </row>
    <row r="102" spans="1:68">
      <c r="A102" s="335" t="s">
        <v>171</v>
      </c>
      <c r="B102" s="335"/>
      <c r="C102" s="335"/>
      <c r="D102" s="335"/>
      <c r="E102" s="335"/>
      <c r="F102" s="335"/>
      <c r="G102" s="335"/>
      <c r="H102" s="335"/>
      <c r="I102" s="335"/>
      <c r="J102" s="335"/>
      <c r="AD102" s="56"/>
    </row>
    <row r="103" spans="1:68">
      <c r="AD103" s="57"/>
    </row>
  </sheetData>
  <mergeCells count="100">
    <mergeCell ref="A7:G7"/>
    <mergeCell ref="A1:G1"/>
    <mergeCell ref="A2:G2"/>
    <mergeCell ref="A3:G3"/>
    <mergeCell ref="A5:G5"/>
    <mergeCell ref="A6:G6"/>
    <mergeCell ref="A9:A11"/>
    <mergeCell ref="B9:B11"/>
    <mergeCell ref="C9:C11"/>
    <mergeCell ref="A12:A17"/>
    <mergeCell ref="B12:B17"/>
    <mergeCell ref="A18:A23"/>
    <mergeCell ref="B18:B23"/>
    <mergeCell ref="BM18:BM23"/>
    <mergeCell ref="BN18:BN23"/>
    <mergeCell ref="BO18:BO23"/>
    <mergeCell ref="BP24:BP29"/>
    <mergeCell ref="BM12:BM17"/>
    <mergeCell ref="BN12:BN17"/>
    <mergeCell ref="BO12:BO17"/>
    <mergeCell ref="BP12:BP17"/>
    <mergeCell ref="BP18:BP23"/>
    <mergeCell ref="A24:A29"/>
    <mergeCell ref="B24:B29"/>
    <mergeCell ref="BM24:BM29"/>
    <mergeCell ref="BN24:BN29"/>
    <mergeCell ref="BO24:BO29"/>
    <mergeCell ref="BP36:BP41"/>
    <mergeCell ref="A30:A35"/>
    <mergeCell ref="B30:B35"/>
    <mergeCell ref="BM30:BM35"/>
    <mergeCell ref="BN30:BN35"/>
    <mergeCell ref="BO30:BO35"/>
    <mergeCell ref="BP30:BP35"/>
    <mergeCell ref="A36:A41"/>
    <mergeCell ref="B36:B41"/>
    <mergeCell ref="BM36:BM41"/>
    <mergeCell ref="BN36:BN41"/>
    <mergeCell ref="BO36:BO41"/>
    <mergeCell ref="BP48:BP53"/>
    <mergeCell ref="A42:A47"/>
    <mergeCell ref="B42:B47"/>
    <mergeCell ref="BM42:BM47"/>
    <mergeCell ref="BN42:BN47"/>
    <mergeCell ref="BO42:BO47"/>
    <mergeCell ref="BP42:BP47"/>
    <mergeCell ref="A48:A53"/>
    <mergeCell ref="B48:B53"/>
    <mergeCell ref="BM48:BM53"/>
    <mergeCell ref="BN48:BN53"/>
    <mergeCell ref="BO48:BO53"/>
    <mergeCell ref="BP60:BP65"/>
    <mergeCell ref="A54:A59"/>
    <mergeCell ref="B54:B59"/>
    <mergeCell ref="BM54:BM59"/>
    <mergeCell ref="BN54:BN59"/>
    <mergeCell ref="BO54:BO59"/>
    <mergeCell ref="BP54:BP59"/>
    <mergeCell ref="A60:A65"/>
    <mergeCell ref="B60:B65"/>
    <mergeCell ref="BM60:BM65"/>
    <mergeCell ref="BN60:BN65"/>
    <mergeCell ref="BO60:BO65"/>
    <mergeCell ref="BP72:BP77"/>
    <mergeCell ref="A66:A71"/>
    <mergeCell ref="B66:B71"/>
    <mergeCell ref="BM66:BM71"/>
    <mergeCell ref="BN66:BN71"/>
    <mergeCell ref="BO66:BO71"/>
    <mergeCell ref="BP66:BP71"/>
    <mergeCell ref="A72:A77"/>
    <mergeCell ref="B72:B77"/>
    <mergeCell ref="BM72:BM77"/>
    <mergeCell ref="BN72:BN77"/>
    <mergeCell ref="BO72:BO77"/>
    <mergeCell ref="BP84:BP89"/>
    <mergeCell ref="A78:A83"/>
    <mergeCell ref="B78:B83"/>
    <mergeCell ref="BM78:BM83"/>
    <mergeCell ref="BN78:BN83"/>
    <mergeCell ref="BO78:BO83"/>
    <mergeCell ref="BP78:BP83"/>
    <mergeCell ref="A84:A89"/>
    <mergeCell ref="B84:B89"/>
    <mergeCell ref="BM84:BM89"/>
    <mergeCell ref="BN84:BN89"/>
    <mergeCell ref="BO84:BO89"/>
    <mergeCell ref="BO96:BO101"/>
    <mergeCell ref="BP96:BP101"/>
    <mergeCell ref="A90:A95"/>
    <mergeCell ref="B90:B95"/>
    <mergeCell ref="BM90:BM95"/>
    <mergeCell ref="BN90:BN95"/>
    <mergeCell ref="BO90:BO95"/>
    <mergeCell ref="BP90:BP95"/>
    <mergeCell ref="A102:J102"/>
    <mergeCell ref="A96:A101"/>
    <mergeCell ref="B96:B101"/>
    <mergeCell ref="BM96:BM101"/>
    <mergeCell ref="BN96:BN101"/>
  </mergeCells>
  <pageMargins left="1.6929133858267718" right="0.27559055118110237" top="1.7716535433070868" bottom="0.11811023622047245" header="0" footer="0"/>
  <pageSetup scale="80" orientation="portrait" horizontalDpi="120" verticalDpi="144" r:id="rId1"/>
  <headerFooter alignWithMargins="0"/>
  <legacyDrawing r:id="rId2"/>
  <oleObjects>
    <oleObject shapeId="1025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B38"/>
  <sheetViews>
    <sheetView topLeftCell="A13" workbookViewId="0">
      <selection activeCell="C19" sqref="C19"/>
    </sheetView>
  </sheetViews>
  <sheetFormatPr defaultColWidth="11.42578125" defaultRowHeight="12.75"/>
  <cols>
    <col min="1" max="1" width="32" customWidth="1"/>
    <col min="2" max="2" width="41.140625" customWidth="1"/>
    <col min="257" max="257" width="32" customWidth="1"/>
    <col min="258" max="258" width="41.140625" customWidth="1"/>
    <col min="513" max="513" width="32" customWidth="1"/>
    <col min="514" max="514" width="41.140625" customWidth="1"/>
    <col min="769" max="769" width="32" customWidth="1"/>
    <col min="770" max="770" width="41.140625" customWidth="1"/>
    <col min="1025" max="1025" width="32" customWidth="1"/>
    <col min="1026" max="1026" width="41.140625" customWidth="1"/>
    <col min="1281" max="1281" width="32" customWidth="1"/>
    <col min="1282" max="1282" width="41.140625" customWidth="1"/>
    <col min="1537" max="1537" width="32" customWidth="1"/>
    <col min="1538" max="1538" width="41.140625" customWidth="1"/>
    <col min="1793" max="1793" width="32" customWidth="1"/>
    <col min="1794" max="1794" width="41.140625" customWidth="1"/>
    <col min="2049" max="2049" width="32" customWidth="1"/>
    <col min="2050" max="2050" width="41.140625" customWidth="1"/>
    <col min="2305" max="2305" width="32" customWidth="1"/>
    <col min="2306" max="2306" width="41.140625" customWidth="1"/>
    <col min="2561" max="2561" width="32" customWidth="1"/>
    <col min="2562" max="2562" width="41.140625" customWidth="1"/>
    <col min="2817" max="2817" width="32" customWidth="1"/>
    <col min="2818" max="2818" width="41.140625" customWidth="1"/>
    <col min="3073" max="3073" width="32" customWidth="1"/>
    <col min="3074" max="3074" width="41.140625" customWidth="1"/>
    <col min="3329" max="3329" width="32" customWidth="1"/>
    <col min="3330" max="3330" width="41.140625" customWidth="1"/>
    <col min="3585" max="3585" width="32" customWidth="1"/>
    <col min="3586" max="3586" width="41.140625" customWidth="1"/>
    <col min="3841" max="3841" width="32" customWidth="1"/>
    <col min="3842" max="3842" width="41.140625" customWidth="1"/>
    <col min="4097" max="4097" width="32" customWidth="1"/>
    <col min="4098" max="4098" width="41.140625" customWidth="1"/>
    <col min="4353" max="4353" width="32" customWidth="1"/>
    <col min="4354" max="4354" width="41.140625" customWidth="1"/>
    <col min="4609" max="4609" width="32" customWidth="1"/>
    <col min="4610" max="4610" width="41.140625" customWidth="1"/>
    <col min="4865" max="4865" width="32" customWidth="1"/>
    <col min="4866" max="4866" width="41.140625" customWidth="1"/>
    <col min="5121" max="5121" width="32" customWidth="1"/>
    <col min="5122" max="5122" width="41.140625" customWidth="1"/>
    <col min="5377" max="5377" width="32" customWidth="1"/>
    <col min="5378" max="5378" width="41.140625" customWidth="1"/>
    <col min="5633" max="5633" width="32" customWidth="1"/>
    <col min="5634" max="5634" width="41.140625" customWidth="1"/>
    <col min="5889" max="5889" width="32" customWidth="1"/>
    <col min="5890" max="5890" width="41.140625" customWidth="1"/>
    <col min="6145" max="6145" width="32" customWidth="1"/>
    <col min="6146" max="6146" width="41.140625" customWidth="1"/>
    <col min="6401" max="6401" width="32" customWidth="1"/>
    <col min="6402" max="6402" width="41.140625" customWidth="1"/>
    <col min="6657" max="6657" width="32" customWidth="1"/>
    <col min="6658" max="6658" width="41.140625" customWidth="1"/>
    <col min="6913" max="6913" width="32" customWidth="1"/>
    <col min="6914" max="6914" width="41.140625" customWidth="1"/>
    <col min="7169" max="7169" width="32" customWidth="1"/>
    <col min="7170" max="7170" width="41.140625" customWidth="1"/>
    <col min="7425" max="7425" width="32" customWidth="1"/>
    <col min="7426" max="7426" width="41.140625" customWidth="1"/>
    <col min="7681" max="7681" width="32" customWidth="1"/>
    <col min="7682" max="7682" width="41.140625" customWidth="1"/>
    <col min="7937" max="7937" width="32" customWidth="1"/>
    <col min="7938" max="7938" width="41.140625" customWidth="1"/>
    <col min="8193" max="8193" width="32" customWidth="1"/>
    <col min="8194" max="8194" width="41.140625" customWidth="1"/>
    <col min="8449" max="8449" width="32" customWidth="1"/>
    <col min="8450" max="8450" width="41.140625" customWidth="1"/>
    <col min="8705" max="8705" width="32" customWidth="1"/>
    <col min="8706" max="8706" width="41.140625" customWidth="1"/>
    <col min="8961" max="8961" width="32" customWidth="1"/>
    <col min="8962" max="8962" width="41.140625" customWidth="1"/>
    <col min="9217" max="9217" width="32" customWidth="1"/>
    <col min="9218" max="9218" width="41.140625" customWidth="1"/>
    <col min="9473" max="9473" width="32" customWidth="1"/>
    <col min="9474" max="9474" width="41.140625" customWidth="1"/>
    <col min="9729" max="9729" width="32" customWidth="1"/>
    <col min="9730" max="9730" width="41.140625" customWidth="1"/>
    <col min="9985" max="9985" width="32" customWidth="1"/>
    <col min="9986" max="9986" width="41.140625" customWidth="1"/>
    <col min="10241" max="10241" width="32" customWidth="1"/>
    <col min="10242" max="10242" width="41.140625" customWidth="1"/>
    <col min="10497" max="10497" width="32" customWidth="1"/>
    <col min="10498" max="10498" width="41.140625" customWidth="1"/>
    <col min="10753" max="10753" width="32" customWidth="1"/>
    <col min="10754" max="10754" width="41.140625" customWidth="1"/>
    <col min="11009" max="11009" width="32" customWidth="1"/>
    <col min="11010" max="11010" width="41.140625" customWidth="1"/>
    <col min="11265" max="11265" width="32" customWidth="1"/>
    <col min="11266" max="11266" width="41.140625" customWidth="1"/>
    <col min="11521" max="11521" width="32" customWidth="1"/>
    <col min="11522" max="11522" width="41.140625" customWidth="1"/>
    <col min="11777" max="11777" width="32" customWidth="1"/>
    <col min="11778" max="11778" width="41.140625" customWidth="1"/>
    <col min="12033" max="12033" width="32" customWidth="1"/>
    <col min="12034" max="12034" width="41.140625" customWidth="1"/>
    <col min="12289" max="12289" width="32" customWidth="1"/>
    <col min="12290" max="12290" width="41.140625" customWidth="1"/>
    <col min="12545" max="12545" width="32" customWidth="1"/>
    <col min="12546" max="12546" width="41.140625" customWidth="1"/>
    <col min="12801" max="12801" width="32" customWidth="1"/>
    <col min="12802" max="12802" width="41.140625" customWidth="1"/>
    <col min="13057" max="13057" width="32" customWidth="1"/>
    <col min="13058" max="13058" width="41.140625" customWidth="1"/>
    <col min="13313" max="13313" width="32" customWidth="1"/>
    <col min="13314" max="13314" width="41.140625" customWidth="1"/>
    <col min="13569" max="13569" width="32" customWidth="1"/>
    <col min="13570" max="13570" width="41.140625" customWidth="1"/>
    <col min="13825" max="13825" width="32" customWidth="1"/>
    <col min="13826" max="13826" width="41.140625" customWidth="1"/>
    <col min="14081" max="14081" width="32" customWidth="1"/>
    <col min="14082" max="14082" width="41.140625" customWidth="1"/>
    <col min="14337" max="14337" width="32" customWidth="1"/>
    <col min="14338" max="14338" width="41.140625" customWidth="1"/>
    <col min="14593" max="14593" width="32" customWidth="1"/>
    <col min="14594" max="14594" width="41.140625" customWidth="1"/>
    <col min="14849" max="14849" width="32" customWidth="1"/>
    <col min="14850" max="14850" width="41.140625" customWidth="1"/>
    <col min="15105" max="15105" width="32" customWidth="1"/>
    <col min="15106" max="15106" width="41.140625" customWidth="1"/>
    <col min="15361" max="15361" width="32" customWidth="1"/>
    <col min="15362" max="15362" width="41.140625" customWidth="1"/>
    <col min="15617" max="15617" width="32" customWidth="1"/>
    <col min="15618" max="15618" width="41.140625" customWidth="1"/>
    <col min="15873" max="15873" width="32" customWidth="1"/>
    <col min="15874" max="15874" width="41.140625" customWidth="1"/>
    <col min="16129" max="16129" width="32" customWidth="1"/>
    <col min="16130" max="16130" width="41.140625" customWidth="1"/>
  </cols>
  <sheetData>
    <row r="1" spans="1:2" ht="15.75">
      <c r="A1" s="566" t="s">
        <v>262</v>
      </c>
      <c r="B1" s="566"/>
    </row>
    <row r="2" spans="1:2" ht="27.75" customHeight="1">
      <c r="A2" s="109"/>
      <c r="B2" s="109"/>
    </row>
    <row r="3" spans="1:2" ht="15.75">
      <c r="A3" s="566" t="s">
        <v>0</v>
      </c>
      <c r="B3" s="566"/>
    </row>
    <row r="4" spans="1:2" ht="15.75">
      <c r="A4" s="566" t="s">
        <v>1</v>
      </c>
      <c r="B4" s="566"/>
    </row>
    <row r="5" spans="1:2" ht="15.75">
      <c r="A5" s="566" t="s">
        <v>2</v>
      </c>
      <c r="B5" s="566"/>
    </row>
    <row r="6" spans="1:2" ht="15.75">
      <c r="A6" s="110"/>
      <c r="B6" s="110"/>
    </row>
    <row r="7" spans="1:2" ht="33" customHeight="1">
      <c r="A7" s="566" t="s">
        <v>263</v>
      </c>
      <c r="B7" s="566"/>
    </row>
    <row r="8" spans="1:2" ht="15.75">
      <c r="A8" s="566" t="s">
        <v>230</v>
      </c>
      <c r="B8" s="566"/>
    </row>
    <row r="9" spans="1:2" ht="36.75" customHeight="1">
      <c r="A9" s="566" t="s">
        <v>5</v>
      </c>
      <c r="B9" s="566"/>
    </row>
    <row r="10" spans="1:2" ht="15.75" thickBot="1">
      <c r="A10" s="109"/>
      <c r="B10" s="109"/>
    </row>
    <row r="11" spans="1:2" ht="15.75">
      <c r="A11" s="280" t="s">
        <v>231</v>
      </c>
      <c r="B11" s="281" t="s">
        <v>232</v>
      </c>
    </row>
    <row r="12" spans="1:2" ht="30" customHeight="1">
      <c r="A12" s="282" t="s">
        <v>24</v>
      </c>
      <c r="B12" s="283">
        <v>11</v>
      </c>
    </row>
    <row r="13" spans="1:2" ht="30" customHeight="1">
      <c r="A13" s="282" t="s">
        <v>23</v>
      </c>
      <c r="B13" s="284">
        <v>10</v>
      </c>
    </row>
    <row r="14" spans="1:2" ht="30" customHeight="1">
      <c r="A14" s="282" t="s">
        <v>31</v>
      </c>
      <c r="B14" s="283">
        <v>9</v>
      </c>
    </row>
    <row r="15" spans="1:2" ht="30" customHeight="1">
      <c r="A15" s="282" t="s">
        <v>17</v>
      </c>
      <c r="B15" s="283">
        <v>9</v>
      </c>
    </row>
    <row r="16" spans="1:2" ht="30" customHeight="1">
      <c r="A16" s="282" t="s">
        <v>19</v>
      </c>
      <c r="B16" s="283">
        <v>7</v>
      </c>
    </row>
    <row r="17" spans="1:2" ht="30" customHeight="1">
      <c r="A17" s="282" t="s">
        <v>18</v>
      </c>
      <c r="B17" s="284">
        <v>6</v>
      </c>
    </row>
    <row r="18" spans="1:2" ht="30" customHeight="1">
      <c r="A18" s="282" t="s">
        <v>21</v>
      </c>
      <c r="B18" s="284">
        <v>5</v>
      </c>
    </row>
    <row r="19" spans="1:2" ht="30" customHeight="1">
      <c r="A19" s="282" t="s">
        <v>194</v>
      </c>
      <c r="B19" s="284">
        <v>5</v>
      </c>
    </row>
    <row r="20" spans="1:2" ht="30" customHeight="1">
      <c r="A20" s="282" t="s">
        <v>37</v>
      </c>
      <c r="B20" s="284">
        <v>5</v>
      </c>
    </row>
    <row r="21" spans="1:2" ht="30" customHeight="1">
      <c r="A21" s="282" t="s">
        <v>264</v>
      </c>
      <c r="B21" s="283">
        <v>4</v>
      </c>
    </row>
    <row r="22" spans="1:2" ht="30" customHeight="1">
      <c r="A22" s="282" t="s">
        <v>28</v>
      </c>
      <c r="B22" s="283">
        <v>4</v>
      </c>
    </row>
    <row r="23" spans="1:2" ht="30" customHeight="1">
      <c r="A23" s="282" t="s">
        <v>184</v>
      </c>
      <c r="B23" s="284">
        <v>4</v>
      </c>
    </row>
    <row r="24" spans="1:2" ht="30" customHeight="1">
      <c r="A24" s="282" t="s">
        <v>27</v>
      </c>
      <c r="B24" s="283">
        <v>4</v>
      </c>
    </row>
    <row r="25" spans="1:2" ht="30" customHeight="1">
      <c r="A25" s="282" t="s">
        <v>185</v>
      </c>
      <c r="B25" s="283">
        <v>4</v>
      </c>
    </row>
    <row r="26" spans="1:2" ht="30" customHeight="1">
      <c r="A26" s="282" t="s">
        <v>182</v>
      </c>
      <c r="B26" s="283">
        <v>4</v>
      </c>
    </row>
    <row r="27" spans="1:2" ht="30" customHeight="1">
      <c r="A27" s="282" t="s">
        <v>34</v>
      </c>
      <c r="B27" s="284">
        <v>3</v>
      </c>
    </row>
    <row r="28" spans="1:2" ht="30" customHeight="1">
      <c r="A28" s="282" t="s">
        <v>187</v>
      </c>
      <c r="B28" s="284">
        <v>3</v>
      </c>
    </row>
    <row r="29" spans="1:2" ht="30" customHeight="1">
      <c r="A29" s="282" t="s">
        <v>20</v>
      </c>
      <c r="B29" s="284">
        <v>2</v>
      </c>
    </row>
    <row r="30" spans="1:2" ht="30" customHeight="1">
      <c r="A30" s="282" t="s">
        <v>183</v>
      </c>
      <c r="B30" s="284">
        <v>2</v>
      </c>
    </row>
    <row r="31" spans="1:2" ht="30" customHeight="1">
      <c r="A31" s="282" t="s">
        <v>32</v>
      </c>
      <c r="B31" s="284">
        <v>2</v>
      </c>
    </row>
    <row r="32" spans="1:2" ht="30" customHeight="1">
      <c r="A32" s="282" t="s">
        <v>33</v>
      </c>
      <c r="B32" s="286">
        <v>2</v>
      </c>
    </row>
    <row r="33" spans="1:2" ht="30" customHeight="1">
      <c r="A33" s="282" t="s">
        <v>65</v>
      </c>
      <c r="B33" s="283">
        <v>1</v>
      </c>
    </row>
    <row r="34" spans="1:2" ht="30" customHeight="1">
      <c r="A34" s="282" t="s">
        <v>139</v>
      </c>
      <c r="B34" s="284">
        <v>1</v>
      </c>
    </row>
    <row r="35" spans="1:2" ht="30" customHeight="1">
      <c r="A35" s="285" t="s">
        <v>29</v>
      </c>
      <c r="B35" s="284">
        <v>1</v>
      </c>
    </row>
    <row r="36" spans="1:2" ht="30" customHeight="1">
      <c r="A36" s="282" t="s">
        <v>35</v>
      </c>
      <c r="B36" s="284">
        <v>1</v>
      </c>
    </row>
    <row r="37" spans="1:2" ht="30" customHeight="1">
      <c r="A37" s="282" t="s">
        <v>98</v>
      </c>
      <c r="B37" s="284">
        <v>1</v>
      </c>
    </row>
    <row r="38" spans="1:2" ht="22.5" customHeight="1">
      <c r="A38" s="569" t="s">
        <v>171</v>
      </c>
      <c r="B38" s="569"/>
    </row>
  </sheetData>
  <mergeCells count="8">
    <mergeCell ref="A9:B9"/>
    <mergeCell ref="A38:B38"/>
    <mergeCell ref="A1:B1"/>
    <mergeCell ref="A3:B3"/>
    <mergeCell ref="A4:B4"/>
    <mergeCell ref="A5:B5"/>
    <mergeCell ref="A7:B7"/>
    <mergeCell ref="A8:B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3" orientation="landscape" r:id="rId1"/>
  <headerFooter alignWithMargins="0"/>
  <drawing r:id="rId2"/>
  <legacyDrawing r:id="rId3"/>
  <oleObjects>
    <oleObject shapeId="1536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59"/>
  <sheetViews>
    <sheetView view="pageBreakPreview" zoomScale="60" workbookViewId="0">
      <selection activeCell="B43" sqref="B43:B44"/>
    </sheetView>
  </sheetViews>
  <sheetFormatPr defaultColWidth="11.42578125" defaultRowHeight="30.75" customHeight="1"/>
  <cols>
    <col min="1" max="1" width="18.5703125" style="244" customWidth="1"/>
    <col min="2" max="2" width="19.28515625" style="244" customWidth="1"/>
    <col min="3" max="3" width="20.140625" style="244" customWidth="1"/>
    <col min="4" max="4" width="19" style="244" customWidth="1"/>
    <col min="5" max="5" width="40.140625" style="244" customWidth="1"/>
    <col min="6" max="6" width="35" style="244" customWidth="1"/>
    <col min="7" max="7" width="22" style="244" customWidth="1"/>
    <col min="8" max="8" width="24.5703125" style="244" customWidth="1"/>
    <col min="9" max="39" width="15.28515625" style="244" customWidth="1"/>
    <col min="40" max="256" width="11.42578125" style="244"/>
    <col min="257" max="257" width="18.5703125" style="244" customWidth="1"/>
    <col min="258" max="258" width="17.28515625" style="244" customWidth="1"/>
    <col min="259" max="259" width="20.140625" style="244" customWidth="1"/>
    <col min="260" max="260" width="16.42578125" style="244" customWidth="1"/>
    <col min="261" max="261" width="36.42578125" style="244" customWidth="1"/>
    <col min="262" max="262" width="31.140625" style="244" customWidth="1"/>
    <col min="263" max="263" width="18.5703125" style="244" customWidth="1"/>
    <col min="264" max="264" width="18.85546875" style="244" customWidth="1"/>
    <col min="265" max="295" width="15.28515625" style="244" customWidth="1"/>
    <col min="296" max="512" width="11.42578125" style="244"/>
    <col min="513" max="513" width="18.5703125" style="244" customWidth="1"/>
    <col min="514" max="514" width="17.28515625" style="244" customWidth="1"/>
    <col min="515" max="515" width="20.140625" style="244" customWidth="1"/>
    <col min="516" max="516" width="16.42578125" style="244" customWidth="1"/>
    <col min="517" max="517" width="36.42578125" style="244" customWidth="1"/>
    <col min="518" max="518" width="31.140625" style="244" customWidth="1"/>
    <col min="519" max="519" width="18.5703125" style="244" customWidth="1"/>
    <col min="520" max="520" width="18.85546875" style="244" customWidth="1"/>
    <col min="521" max="551" width="15.28515625" style="244" customWidth="1"/>
    <col min="552" max="768" width="11.42578125" style="244"/>
    <col min="769" max="769" width="18.5703125" style="244" customWidth="1"/>
    <col min="770" max="770" width="17.28515625" style="244" customWidth="1"/>
    <col min="771" max="771" width="20.140625" style="244" customWidth="1"/>
    <col min="772" max="772" width="16.42578125" style="244" customWidth="1"/>
    <col min="773" max="773" width="36.42578125" style="244" customWidth="1"/>
    <col min="774" max="774" width="31.140625" style="244" customWidth="1"/>
    <col min="775" max="775" width="18.5703125" style="244" customWidth="1"/>
    <col min="776" max="776" width="18.85546875" style="244" customWidth="1"/>
    <col min="777" max="807" width="15.28515625" style="244" customWidth="1"/>
    <col min="808" max="1024" width="11.42578125" style="244"/>
    <col min="1025" max="1025" width="18.5703125" style="244" customWidth="1"/>
    <col min="1026" max="1026" width="17.28515625" style="244" customWidth="1"/>
    <col min="1027" max="1027" width="20.140625" style="244" customWidth="1"/>
    <col min="1028" max="1028" width="16.42578125" style="244" customWidth="1"/>
    <col min="1029" max="1029" width="36.42578125" style="244" customWidth="1"/>
    <col min="1030" max="1030" width="31.140625" style="244" customWidth="1"/>
    <col min="1031" max="1031" width="18.5703125" style="244" customWidth="1"/>
    <col min="1032" max="1032" width="18.85546875" style="244" customWidth="1"/>
    <col min="1033" max="1063" width="15.28515625" style="244" customWidth="1"/>
    <col min="1064" max="1280" width="11.42578125" style="244"/>
    <col min="1281" max="1281" width="18.5703125" style="244" customWidth="1"/>
    <col min="1282" max="1282" width="17.28515625" style="244" customWidth="1"/>
    <col min="1283" max="1283" width="20.140625" style="244" customWidth="1"/>
    <col min="1284" max="1284" width="16.42578125" style="244" customWidth="1"/>
    <col min="1285" max="1285" width="36.42578125" style="244" customWidth="1"/>
    <col min="1286" max="1286" width="31.140625" style="244" customWidth="1"/>
    <col min="1287" max="1287" width="18.5703125" style="244" customWidth="1"/>
    <col min="1288" max="1288" width="18.85546875" style="244" customWidth="1"/>
    <col min="1289" max="1319" width="15.28515625" style="244" customWidth="1"/>
    <col min="1320" max="1536" width="11.42578125" style="244"/>
    <col min="1537" max="1537" width="18.5703125" style="244" customWidth="1"/>
    <col min="1538" max="1538" width="17.28515625" style="244" customWidth="1"/>
    <col min="1539" max="1539" width="20.140625" style="244" customWidth="1"/>
    <col min="1540" max="1540" width="16.42578125" style="244" customWidth="1"/>
    <col min="1541" max="1541" width="36.42578125" style="244" customWidth="1"/>
    <col min="1542" max="1542" width="31.140625" style="244" customWidth="1"/>
    <col min="1543" max="1543" width="18.5703125" style="244" customWidth="1"/>
    <col min="1544" max="1544" width="18.85546875" style="244" customWidth="1"/>
    <col min="1545" max="1575" width="15.28515625" style="244" customWidth="1"/>
    <col min="1576" max="1792" width="11.42578125" style="244"/>
    <col min="1793" max="1793" width="18.5703125" style="244" customWidth="1"/>
    <col min="1794" max="1794" width="17.28515625" style="244" customWidth="1"/>
    <col min="1795" max="1795" width="20.140625" style="244" customWidth="1"/>
    <col min="1796" max="1796" width="16.42578125" style="244" customWidth="1"/>
    <col min="1797" max="1797" width="36.42578125" style="244" customWidth="1"/>
    <col min="1798" max="1798" width="31.140625" style="244" customWidth="1"/>
    <col min="1799" max="1799" width="18.5703125" style="244" customWidth="1"/>
    <col min="1800" max="1800" width="18.85546875" style="244" customWidth="1"/>
    <col min="1801" max="1831" width="15.28515625" style="244" customWidth="1"/>
    <col min="1832" max="2048" width="11.42578125" style="244"/>
    <col min="2049" max="2049" width="18.5703125" style="244" customWidth="1"/>
    <col min="2050" max="2050" width="17.28515625" style="244" customWidth="1"/>
    <col min="2051" max="2051" width="20.140625" style="244" customWidth="1"/>
    <col min="2052" max="2052" width="16.42578125" style="244" customWidth="1"/>
    <col min="2053" max="2053" width="36.42578125" style="244" customWidth="1"/>
    <col min="2054" max="2054" width="31.140625" style="244" customWidth="1"/>
    <col min="2055" max="2055" width="18.5703125" style="244" customWidth="1"/>
    <col min="2056" max="2056" width="18.85546875" style="244" customWidth="1"/>
    <col min="2057" max="2087" width="15.28515625" style="244" customWidth="1"/>
    <col min="2088" max="2304" width="11.42578125" style="244"/>
    <col min="2305" max="2305" width="18.5703125" style="244" customWidth="1"/>
    <col min="2306" max="2306" width="17.28515625" style="244" customWidth="1"/>
    <col min="2307" max="2307" width="20.140625" style="244" customWidth="1"/>
    <col min="2308" max="2308" width="16.42578125" style="244" customWidth="1"/>
    <col min="2309" max="2309" width="36.42578125" style="244" customWidth="1"/>
    <col min="2310" max="2310" width="31.140625" style="244" customWidth="1"/>
    <col min="2311" max="2311" width="18.5703125" style="244" customWidth="1"/>
    <col min="2312" max="2312" width="18.85546875" style="244" customWidth="1"/>
    <col min="2313" max="2343" width="15.28515625" style="244" customWidth="1"/>
    <col min="2344" max="2560" width="11.42578125" style="244"/>
    <col min="2561" max="2561" width="18.5703125" style="244" customWidth="1"/>
    <col min="2562" max="2562" width="17.28515625" style="244" customWidth="1"/>
    <col min="2563" max="2563" width="20.140625" style="244" customWidth="1"/>
    <col min="2564" max="2564" width="16.42578125" style="244" customWidth="1"/>
    <col min="2565" max="2565" width="36.42578125" style="244" customWidth="1"/>
    <col min="2566" max="2566" width="31.140625" style="244" customWidth="1"/>
    <col min="2567" max="2567" width="18.5703125" style="244" customWidth="1"/>
    <col min="2568" max="2568" width="18.85546875" style="244" customWidth="1"/>
    <col min="2569" max="2599" width="15.28515625" style="244" customWidth="1"/>
    <col min="2600" max="2816" width="11.42578125" style="244"/>
    <col min="2817" max="2817" width="18.5703125" style="244" customWidth="1"/>
    <col min="2818" max="2818" width="17.28515625" style="244" customWidth="1"/>
    <col min="2819" max="2819" width="20.140625" style="244" customWidth="1"/>
    <col min="2820" max="2820" width="16.42578125" style="244" customWidth="1"/>
    <col min="2821" max="2821" width="36.42578125" style="244" customWidth="1"/>
    <col min="2822" max="2822" width="31.140625" style="244" customWidth="1"/>
    <col min="2823" max="2823" width="18.5703125" style="244" customWidth="1"/>
    <col min="2824" max="2824" width="18.85546875" style="244" customWidth="1"/>
    <col min="2825" max="2855" width="15.28515625" style="244" customWidth="1"/>
    <col min="2856" max="3072" width="11.42578125" style="244"/>
    <col min="3073" max="3073" width="18.5703125" style="244" customWidth="1"/>
    <col min="3074" max="3074" width="17.28515625" style="244" customWidth="1"/>
    <col min="3075" max="3075" width="20.140625" style="244" customWidth="1"/>
    <col min="3076" max="3076" width="16.42578125" style="244" customWidth="1"/>
    <col min="3077" max="3077" width="36.42578125" style="244" customWidth="1"/>
    <col min="3078" max="3078" width="31.140625" style="244" customWidth="1"/>
    <col min="3079" max="3079" width="18.5703125" style="244" customWidth="1"/>
    <col min="3080" max="3080" width="18.85546875" style="244" customWidth="1"/>
    <col min="3081" max="3111" width="15.28515625" style="244" customWidth="1"/>
    <col min="3112" max="3328" width="11.42578125" style="244"/>
    <col min="3329" max="3329" width="18.5703125" style="244" customWidth="1"/>
    <col min="3330" max="3330" width="17.28515625" style="244" customWidth="1"/>
    <col min="3331" max="3331" width="20.140625" style="244" customWidth="1"/>
    <col min="3332" max="3332" width="16.42578125" style="244" customWidth="1"/>
    <col min="3333" max="3333" width="36.42578125" style="244" customWidth="1"/>
    <col min="3334" max="3334" width="31.140625" style="244" customWidth="1"/>
    <col min="3335" max="3335" width="18.5703125" style="244" customWidth="1"/>
    <col min="3336" max="3336" width="18.85546875" style="244" customWidth="1"/>
    <col min="3337" max="3367" width="15.28515625" style="244" customWidth="1"/>
    <col min="3368" max="3584" width="11.42578125" style="244"/>
    <col min="3585" max="3585" width="18.5703125" style="244" customWidth="1"/>
    <col min="3586" max="3586" width="17.28515625" style="244" customWidth="1"/>
    <col min="3587" max="3587" width="20.140625" style="244" customWidth="1"/>
    <col min="3588" max="3588" width="16.42578125" style="244" customWidth="1"/>
    <col min="3589" max="3589" width="36.42578125" style="244" customWidth="1"/>
    <col min="3590" max="3590" width="31.140625" style="244" customWidth="1"/>
    <col min="3591" max="3591" width="18.5703125" style="244" customWidth="1"/>
    <col min="3592" max="3592" width="18.85546875" style="244" customWidth="1"/>
    <col min="3593" max="3623" width="15.28515625" style="244" customWidth="1"/>
    <col min="3624" max="3840" width="11.42578125" style="244"/>
    <col min="3841" max="3841" width="18.5703125" style="244" customWidth="1"/>
    <col min="3842" max="3842" width="17.28515625" style="244" customWidth="1"/>
    <col min="3843" max="3843" width="20.140625" style="244" customWidth="1"/>
    <col min="3844" max="3844" width="16.42578125" style="244" customWidth="1"/>
    <col min="3845" max="3845" width="36.42578125" style="244" customWidth="1"/>
    <col min="3846" max="3846" width="31.140625" style="244" customWidth="1"/>
    <col min="3847" max="3847" width="18.5703125" style="244" customWidth="1"/>
    <col min="3848" max="3848" width="18.85546875" style="244" customWidth="1"/>
    <col min="3849" max="3879" width="15.28515625" style="244" customWidth="1"/>
    <col min="3880" max="4096" width="11.42578125" style="244"/>
    <col min="4097" max="4097" width="18.5703125" style="244" customWidth="1"/>
    <col min="4098" max="4098" width="17.28515625" style="244" customWidth="1"/>
    <col min="4099" max="4099" width="20.140625" style="244" customWidth="1"/>
    <col min="4100" max="4100" width="16.42578125" style="244" customWidth="1"/>
    <col min="4101" max="4101" width="36.42578125" style="244" customWidth="1"/>
    <col min="4102" max="4102" width="31.140625" style="244" customWidth="1"/>
    <col min="4103" max="4103" width="18.5703125" style="244" customWidth="1"/>
    <col min="4104" max="4104" width="18.85546875" style="244" customWidth="1"/>
    <col min="4105" max="4135" width="15.28515625" style="244" customWidth="1"/>
    <col min="4136" max="4352" width="11.42578125" style="244"/>
    <col min="4353" max="4353" width="18.5703125" style="244" customWidth="1"/>
    <col min="4354" max="4354" width="17.28515625" style="244" customWidth="1"/>
    <col min="4355" max="4355" width="20.140625" style="244" customWidth="1"/>
    <col min="4356" max="4356" width="16.42578125" style="244" customWidth="1"/>
    <col min="4357" max="4357" width="36.42578125" style="244" customWidth="1"/>
    <col min="4358" max="4358" width="31.140625" style="244" customWidth="1"/>
    <col min="4359" max="4359" width="18.5703125" style="244" customWidth="1"/>
    <col min="4360" max="4360" width="18.85546875" style="244" customWidth="1"/>
    <col min="4361" max="4391" width="15.28515625" style="244" customWidth="1"/>
    <col min="4392" max="4608" width="11.42578125" style="244"/>
    <col min="4609" max="4609" width="18.5703125" style="244" customWidth="1"/>
    <col min="4610" max="4610" width="17.28515625" style="244" customWidth="1"/>
    <col min="4611" max="4611" width="20.140625" style="244" customWidth="1"/>
    <col min="4612" max="4612" width="16.42578125" style="244" customWidth="1"/>
    <col min="4613" max="4613" width="36.42578125" style="244" customWidth="1"/>
    <col min="4614" max="4614" width="31.140625" style="244" customWidth="1"/>
    <col min="4615" max="4615" width="18.5703125" style="244" customWidth="1"/>
    <col min="4616" max="4616" width="18.85546875" style="244" customWidth="1"/>
    <col min="4617" max="4647" width="15.28515625" style="244" customWidth="1"/>
    <col min="4648" max="4864" width="11.42578125" style="244"/>
    <col min="4865" max="4865" width="18.5703125" style="244" customWidth="1"/>
    <col min="4866" max="4866" width="17.28515625" style="244" customWidth="1"/>
    <col min="4867" max="4867" width="20.140625" style="244" customWidth="1"/>
    <col min="4868" max="4868" width="16.42578125" style="244" customWidth="1"/>
    <col min="4869" max="4869" width="36.42578125" style="244" customWidth="1"/>
    <col min="4870" max="4870" width="31.140625" style="244" customWidth="1"/>
    <col min="4871" max="4871" width="18.5703125" style="244" customWidth="1"/>
    <col min="4872" max="4872" width="18.85546875" style="244" customWidth="1"/>
    <col min="4873" max="4903" width="15.28515625" style="244" customWidth="1"/>
    <col min="4904" max="5120" width="11.42578125" style="244"/>
    <col min="5121" max="5121" width="18.5703125" style="244" customWidth="1"/>
    <col min="5122" max="5122" width="17.28515625" style="244" customWidth="1"/>
    <col min="5123" max="5123" width="20.140625" style="244" customWidth="1"/>
    <col min="5124" max="5124" width="16.42578125" style="244" customWidth="1"/>
    <col min="5125" max="5125" width="36.42578125" style="244" customWidth="1"/>
    <col min="5126" max="5126" width="31.140625" style="244" customWidth="1"/>
    <col min="5127" max="5127" width="18.5703125" style="244" customWidth="1"/>
    <col min="5128" max="5128" width="18.85546875" style="244" customWidth="1"/>
    <col min="5129" max="5159" width="15.28515625" style="244" customWidth="1"/>
    <col min="5160" max="5376" width="11.42578125" style="244"/>
    <col min="5377" max="5377" width="18.5703125" style="244" customWidth="1"/>
    <col min="5378" max="5378" width="17.28515625" style="244" customWidth="1"/>
    <col min="5379" max="5379" width="20.140625" style="244" customWidth="1"/>
    <col min="5380" max="5380" width="16.42578125" style="244" customWidth="1"/>
    <col min="5381" max="5381" width="36.42578125" style="244" customWidth="1"/>
    <col min="5382" max="5382" width="31.140625" style="244" customWidth="1"/>
    <col min="5383" max="5383" width="18.5703125" style="244" customWidth="1"/>
    <col min="5384" max="5384" width="18.85546875" style="244" customWidth="1"/>
    <col min="5385" max="5415" width="15.28515625" style="244" customWidth="1"/>
    <col min="5416" max="5632" width="11.42578125" style="244"/>
    <col min="5633" max="5633" width="18.5703125" style="244" customWidth="1"/>
    <col min="5634" max="5634" width="17.28515625" style="244" customWidth="1"/>
    <col min="5635" max="5635" width="20.140625" style="244" customWidth="1"/>
    <col min="5636" max="5636" width="16.42578125" style="244" customWidth="1"/>
    <col min="5637" max="5637" width="36.42578125" style="244" customWidth="1"/>
    <col min="5638" max="5638" width="31.140625" style="244" customWidth="1"/>
    <col min="5639" max="5639" width="18.5703125" style="244" customWidth="1"/>
    <col min="5640" max="5640" width="18.85546875" style="244" customWidth="1"/>
    <col min="5641" max="5671" width="15.28515625" style="244" customWidth="1"/>
    <col min="5672" max="5888" width="11.42578125" style="244"/>
    <col min="5889" max="5889" width="18.5703125" style="244" customWidth="1"/>
    <col min="5890" max="5890" width="17.28515625" style="244" customWidth="1"/>
    <col min="5891" max="5891" width="20.140625" style="244" customWidth="1"/>
    <col min="5892" max="5892" width="16.42578125" style="244" customWidth="1"/>
    <col min="5893" max="5893" width="36.42578125" style="244" customWidth="1"/>
    <col min="5894" max="5894" width="31.140625" style="244" customWidth="1"/>
    <col min="5895" max="5895" width="18.5703125" style="244" customWidth="1"/>
    <col min="5896" max="5896" width="18.85546875" style="244" customWidth="1"/>
    <col min="5897" max="5927" width="15.28515625" style="244" customWidth="1"/>
    <col min="5928" max="6144" width="11.42578125" style="244"/>
    <col min="6145" max="6145" width="18.5703125" style="244" customWidth="1"/>
    <col min="6146" max="6146" width="17.28515625" style="244" customWidth="1"/>
    <col min="6147" max="6147" width="20.140625" style="244" customWidth="1"/>
    <col min="6148" max="6148" width="16.42578125" style="244" customWidth="1"/>
    <col min="6149" max="6149" width="36.42578125" style="244" customWidth="1"/>
    <col min="6150" max="6150" width="31.140625" style="244" customWidth="1"/>
    <col min="6151" max="6151" width="18.5703125" style="244" customWidth="1"/>
    <col min="6152" max="6152" width="18.85546875" style="244" customWidth="1"/>
    <col min="6153" max="6183" width="15.28515625" style="244" customWidth="1"/>
    <col min="6184" max="6400" width="11.42578125" style="244"/>
    <col min="6401" max="6401" width="18.5703125" style="244" customWidth="1"/>
    <col min="6402" max="6402" width="17.28515625" style="244" customWidth="1"/>
    <col min="6403" max="6403" width="20.140625" style="244" customWidth="1"/>
    <col min="6404" max="6404" width="16.42578125" style="244" customWidth="1"/>
    <col min="6405" max="6405" width="36.42578125" style="244" customWidth="1"/>
    <col min="6406" max="6406" width="31.140625" style="244" customWidth="1"/>
    <col min="6407" max="6407" width="18.5703125" style="244" customWidth="1"/>
    <col min="6408" max="6408" width="18.85546875" style="244" customWidth="1"/>
    <col min="6409" max="6439" width="15.28515625" style="244" customWidth="1"/>
    <col min="6440" max="6656" width="11.42578125" style="244"/>
    <col min="6657" max="6657" width="18.5703125" style="244" customWidth="1"/>
    <col min="6658" max="6658" width="17.28515625" style="244" customWidth="1"/>
    <col min="6659" max="6659" width="20.140625" style="244" customWidth="1"/>
    <col min="6660" max="6660" width="16.42578125" style="244" customWidth="1"/>
    <col min="6661" max="6661" width="36.42578125" style="244" customWidth="1"/>
    <col min="6662" max="6662" width="31.140625" style="244" customWidth="1"/>
    <col min="6663" max="6663" width="18.5703125" style="244" customWidth="1"/>
    <col min="6664" max="6664" width="18.85546875" style="244" customWidth="1"/>
    <col min="6665" max="6695" width="15.28515625" style="244" customWidth="1"/>
    <col min="6696" max="6912" width="11.42578125" style="244"/>
    <col min="6913" max="6913" width="18.5703125" style="244" customWidth="1"/>
    <col min="6914" max="6914" width="17.28515625" style="244" customWidth="1"/>
    <col min="6915" max="6915" width="20.140625" style="244" customWidth="1"/>
    <col min="6916" max="6916" width="16.42578125" style="244" customWidth="1"/>
    <col min="6917" max="6917" width="36.42578125" style="244" customWidth="1"/>
    <col min="6918" max="6918" width="31.140625" style="244" customWidth="1"/>
    <col min="6919" max="6919" width="18.5703125" style="244" customWidth="1"/>
    <col min="6920" max="6920" width="18.85546875" style="244" customWidth="1"/>
    <col min="6921" max="6951" width="15.28515625" style="244" customWidth="1"/>
    <col min="6952" max="7168" width="11.42578125" style="244"/>
    <col min="7169" max="7169" width="18.5703125" style="244" customWidth="1"/>
    <col min="7170" max="7170" width="17.28515625" style="244" customWidth="1"/>
    <col min="7171" max="7171" width="20.140625" style="244" customWidth="1"/>
    <col min="7172" max="7172" width="16.42578125" style="244" customWidth="1"/>
    <col min="7173" max="7173" width="36.42578125" style="244" customWidth="1"/>
    <col min="7174" max="7174" width="31.140625" style="244" customWidth="1"/>
    <col min="7175" max="7175" width="18.5703125" style="244" customWidth="1"/>
    <col min="7176" max="7176" width="18.85546875" style="244" customWidth="1"/>
    <col min="7177" max="7207" width="15.28515625" style="244" customWidth="1"/>
    <col min="7208" max="7424" width="11.42578125" style="244"/>
    <col min="7425" max="7425" width="18.5703125" style="244" customWidth="1"/>
    <col min="7426" max="7426" width="17.28515625" style="244" customWidth="1"/>
    <col min="7427" max="7427" width="20.140625" style="244" customWidth="1"/>
    <col min="7428" max="7428" width="16.42578125" style="244" customWidth="1"/>
    <col min="7429" max="7429" width="36.42578125" style="244" customWidth="1"/>
    <col min="7430" max="7430" width="31.140625" style="244" customWidth="1"/>
    <col min="7431" max="7431" width="18.5703125" style="244" customWidth="1"/>
    <col min="7432" max="7432" width="18.85546875" style="244" customWidth="1"/>
    <col min="7433" max="7463" width="15.28515625" style="244" customWidth="1"/>
    <col min="7464" max="7680" width="11.42578125" style="244"/>
    <col min="7681" max="7681" width="18.5703125" style="244" customWidth="1"/>
    <col min="7682" max="7682" width="17.28515625" style="244" customWidth="1"/>
    <col min="7683" max="7683" width="20.140625" style="244" customWidth="1"/>
    <col min="7684" max="7684" width="16.42578125" style="244" customWidth="1"/>
    <col min="7685" max="7685" width="36.42578125" style="244" customWidth="1"/>
    <col min="7686" max="7686" width="31.140625" style="244" customWidth="1"/>
    <col min="7687" max="7687" width="18.5703125" style="244" customWidth="1"/>
    <col min="7688" max="7688" width="18.85546875" style="244" customWidth="1"/>
    <col min="7689" max="7719" width="15.28515625" style="244" customWidth="1"/>
    <col min="7720" max="7936" width="11.42578125" style="244"/>
    <col min="7937" max="7937" width="18.5703125" style="244" customWidth="1"/>
    <col min="7938" max="7938" width="17.28515625" style="244" customWidth="1"/>
    <col min="7939" max="7939" width="20.140625" style="244" customWidth="1"/>
    <col min="7940" max="7940" width="16.42578125" style="244" customWidth="1"/>
    <col min="7941" max="7941" width="36.42578125" style="244" customWidth="1"/>
    <col min="7942" max="7942" width="31.140625" style="244" customWidth="1"/>
    <col min="7943" max="7943" width="18.5703125" style="244" customWidth="1"/>
    <col min="7944" max="7944" width="18.85546875" style="244" customWidth="1"/>
    <col min="7945" max="7975" width="15.28515625" style="244" customWidth="1"/>
    <col min="7976" max="8192" width="11.42578125" style="244"/>
    <col min="8193" max="8193" width="18.5703125" style="244" customWidth="1"/>
    <col min="8194" max="8194" width="17.28515625" style="244" customWidth="1"/>
    <col min="8195" max="8195" width="20.140625" style="244" customWidth="1"/>
    <col min="8196" max="8196" width="16.42578125" style="244" customWidth="1"/>
    <col min="8197" max="8197" width="36.42578125" style="244" customWidth="1"/>
    <col min="8198" max="8198" width="31.140625" style="244" customWidth="1"/>
    <col min="8199" max="8199" width="18.5703125" style="244" customWidth="1"/>
    <col min="8200" max="8200" width="18.85546875" style="244" customWidth="1"/>
    <col min="8201" max="8231" width="15.28515625" style="244" customWidth="1"/>
    <col min="8232" max="8448" width="11.42578125" style="244"/>
    <col min="8449" max="8449" width="18.5703125" style="244" customWidth="1"/>
    <col min="8450" max="8450" width="17.28515625" style="244" customWidth="1"/>
    <col min="8451" max="8451" width="20.140625" style="244" customWidth="1"/>
    <col min="8452" max="8452" width="16.42578125" style="244" customWidth="1"/>
    <col min="8453" max="8453" width="36.42578125" style="244" customWidth="1"/>
    <col min="8454" max="8454" width="31.140625" style="244" customWidth="1"/>
    <col min="8455" max="8455" width="18.5703125" style="244" customWidth="1"/>
    <col min="8456" max="8456" width="18.85546875" style="244" customWidth="1"/>
    <col min="8457" max="8487" width="15.28515625" style="244" customWidth="1"/>
    <col min="8488" max="8704" width="11.42578125" style="244"/>
    <col min="8705" max="8705" width="18.5703125" style="244" customWidth="1"/>
    <col min="8706" max="8706" width="17.28515625" style="244" customWidth="1"/>
    <col min="8707" max="8707" width="20.140625" style="244" customWidth="1"/>
    <col min="8708" max="8708" width="16.42578125" style="244" customWidth="1"/>
    <col min="8709" max="8709" width="36.42578125" style="244" customWidth="1"/>
    <col min="8710" max="8710" width="31.140625" style="244" customWidth="1"/>
    <col min="8711" max="8711" width="18.5703125" style="244" customWidth="1"/>
    <col min="8712" max="8712" width="18.85546875" style="244" customWidth="1"/>
    <col min="8713" max="8743" width="15.28515625" style="244" customWidth="1"/>
    <col min="8744" max="8960" width="11.42578125" style="244"/>
    <col min="8961" max="8961" width="18.5703125" style="244" customWidth="1"/>
    <col min="8962" max="8962" width="17.28515625" style="244" customWidth="1"/>
    <col min="8963" max="8963" width="20.140625" style="244" customWidth="1"/>
    <col min="8964" max="8964" width="16.42578125" style="244" customWidth="1"/>
    <col min="8965" max="8965" width="36.42578125" style="244" customWidth="1"/>
    <col min="8966" max="8966" width="31.140625" style="244" customWidth="1"/>
    <col min="8967" max="8967" width="18.5703125" style="244" customWidth="1"/>
    <col min="8968" max="8968" width="18.85546875" style="244" customWidth="1"/>
    <col min="8969" max="8999" width="15.28515625" style="244" customWidth="1"/>
    <col min="9000" max="9216" width="11.42578125" style="244"/>
    <col min="9217" max="9217" width="18.5703125" style="244" customWidth="1"/>
    <col min="9218" max="9218" width="17.28515625" style="244" customWidth="1"/>
    <col min="9219" max="9219" width="20.140625" style="244" customWidth="1"/>
    <col min="9220" max="9220" width="16.42578125" style="244" customWidth="1"/>
    <col min="9221" max="9221" width="36.42578125" style="244" customWidth="1"/>
    <col min="9222" max="9222" width="31.140625" style="244" customWidth="1"/>
    <col min="9223" max="9223" width="18.5703125" style="244" customWidth="1"/>
    <col min="9224" max="9224" width="18.85546875" style="244" customWidth="1"/>
    <col min="9225" max="9255" width="15.28515625" style="244" customWidth="1"/>
    <col min="9256" max="9472" width="11.42578125" style="244"/>
    <col min="9473" max="9473" width="18.5703125" style="244" customWidth="1"/>
    <col min="9474" max="9474" width="17.28515625" style="244" customWidth="1"/>
    <col min="9475" max="9475" width="20.140625" style="244" customWidth="1"/>
    <col min="9476" max="9476" width="16.42578125" style="244" customWidth="1"/>
    <col min="9477" max="9477" width="36.42578125" style="244" customWidth="1"/>
    <col min="9478" max="9478" width="31.140625" style="244" customWidth="1"/>
    <col min="9479" max="9479" width="18.5703125" style="244" customWidth="1"/>
    <col min="9480" max="9480" width="18.85546875" style="244" customWidth="1"/>
    <col min="9481" max="9511" width="15.28515625" style="244" customWidth="1"/>
    <col min="9512" max="9728" width="11.42578125" style="244"/>
    <col min="9729" max="9729" width="18.5703125" style="244" customWidth="1"/>
    <col min="9730" max="9730" width="17.28515625" style="244" customWidth="1"/>
    <col min="9731" max="9731" width="20.140625" style="244" customWidth="1"/>
    <col min="9732" max="9732" width="16.42578125" style="244" customWidth="1"/>
    <col min="9733" max="9733" width="36.42578125" style="244" customWidth="1"/>
    <col min="9734" max="9734" width="31.140625" style="244" customWidth="1"/>
    <col min="9735" max="9735" width="18.5703125" style="244" customWidth="1"/>
    <col min="9736" max="9736" width="18.85546875" style="244" customWidth="1"/>
    <col min="9737" max="9767" width="15.28515625" style="244" customWidth="1"/>
    <col min="9768" max="9984" width="11.42578125" style="244"/>
    <col min="9985" max="9985" width="18.5703125" style="244" customWidth="1"/>
    <col min="9986" max="9986" width="17.28515625" style="244" customWidth="1"/>
    <col min="9987" max="9987" width="20.140625" style="244" customWidth="1"/>
    <col min="9988" max="9988" width="16.42578125" style="244" customWidth="1"/>
    <col min="9989" max="9989" width="36.42578125" style="244" customWidth="1"/>
    <col min="9990" max="9990" width="31.140625" style="244" customWidth="1"/>
    <col min="9991" max="9991" width="18.5703125" style="244" customWidth="1"/>
    <col min="9992" max="9992" width="18.85546875" style="244" customWidth="1"/>
    <col min="9993" max="10023" width="15.28515625" style="244" customWidth="1"/>
    <col min="10024" max="10240" width="11.42578125" style="244"/>
    <col min="10241" max="10241" width="18.5703125" style="244" customWidth="1"/>
    <col min="10242" max="10242" width="17.28515625" style="244" customWidth="1"/>
    <col min="10243" max="10243" width="20.140625" style="244" customWidth="1"/>
    <col min="10244" max="10244" width="16.42578125" style="244" customWidth="1"/>
    <col min="10245" max="10245" width="36.42578125" style="244" customWidth="1"/>
    <col min="10246" max="10246" width="31.140625" style="244" customWidth="1"/>
    <col min="10247" max="10247" width="18.5703125" style="244" customWidth="1"/>
    <col min="10248" max="10248" width="18.85546875" style="244" customWidth="1"/>
    <col min="10249" max="10279" width="15.28515625" style="244" customWidth="1"/>
    <col min="10280" max="10496" width="11.42578125" style="244"/>
    <col min="10497" max="10497" width="18.5703125" style="244" customWidth="1"/>
    <col min="10498" max="10498" width="17.28515625" style="244" customWidth="1"/>
    <col min="10499" max="10499" width="20.140625" style="244" customWidth="1"/>
    <col min="10500" max="10500" width="16.42578125" style="244" customWidth="1"/>
    <col min="10501" max="10501" width="36.42578125" style="244" customWidth="1"/>
    <col min="10502" max="10502" width="31.140625" style="244" customWidth="1"/>
    <col min="10503" max="10503" width="18.5703125" style="244" customWidth="1"/>
    <col min="10504" max="10504" width="18.85546875" style="244" customWidth="1"/>
    <col min="10505" max="10535" width="15.28515625" style="244" customWidth="1"/>
    <col min="10536" max="10752" width="11.42578125" style="244"/>
    <col min="10753" max="10753" width="18.5703125" style="244" customWidth="1"/>
    <col min="10754" max="10754" width="17.28515625" style="244" customWidth="1"/>
    <col min="10755" max="10755" width="20.140625" style="244" customWidth="1"/>
    <col min="10756" max="10756" width="16.42578125" style="244" customWidth="1"/>
    <col min="10757" max="10757" width="36.42578125" style="244" customWidth="1"/>
    <col min="10758" max="10758" width="31.140625" style="244" customWidth="1"/>
    <col min="10759" max="10759" width="18.5703125" style="244" customWidth="1"/>
    <col min="10760" max="10760" width="18.85546875" style="244" customWidth="1"/>
    <col min="10761" max="10791" width="15.28515625" style="244" customWidth="1"/>
    <col min="10792" max="11008" width="11.42578125" style="244"/>
    <col min="11009" max="11009" width="18.5703125" style="244" customWidth="1"/>
    <col min="11010" max="11010" width="17.28515625" style="244" customWidth="1"/>
    <col min="11011" max="11011" width="20.140625" style="244" customWidth="1"/>
    <col min="11012" max="11012" width="16.42578125" style="244" customWidth="1"/>
    <col min="11013" max="11013" width="36.42578125" style="244" customWidth="1"/>
    <col min="11014" max="11014" width="31.140625" style="244" customWidth="1"/>
    <col min="11015" max="11015" width="18.5703125" style="244" customWidth="1"/>
    <col min="11016" max="11016" width="18.85546875" style="244" customWidth="1"/>
    <col min="11017" max="11047" width="15.28515625" style="244" customWidth="1"/>
    <col min="11048" max="11264" width="11.42578125" style="244"/>
    <col min="11265" max="11265" width="18.5703125" style="244" customWidth="1"/>
    <col min="11266" max="11266" width="17.28515625" style="244" customWidth="1"/>
    <col min="11267" max="11267" width="20.140625" style="244" customWidth="1"/>
    <col min="11268" max="11268" width="16.42578125" style="244" customWidth="1"/>
    <col min="11269" max="11269" width="36.42578125" style="244" customWidth="1"/>
    <col min="11270" max="11270" width="31.140625" style="244" customWidth="1"/>
    <col min="11271" max="11271" width="18.5703125" style="244" customWidth="1"/>
    <col min="11272" max="11272" width="18.85546875" style="244" customWidth="1"/>
    <col min="11273" max="11303" width="15.28515625" style="244" customWidth="1"/>
    <col min="11304" max="11520" width="11.42578125" style="244"/>
    <col min="11521" max="11521" width="18.5703125" style="244" customWidth="1"/>
    <col min="11522" max="11522" width="17.28515625" style="244" customWidth="1"/>
    <col min="11523" max="11523" width="20.140625" style="244" customWidth="1"/>
    <col min="11524" max="11524" width="16.42578125" style="244" customWidth="1"/>
    <col min="11525" max="11525" width="36.42578125" style="244" customWidth="1"/>
    <col min="11526" max="11526" width="31.140625" style="244" customWidth="1"/>
    <col min="11527" max="11527" width="18.5703125" style="244" customWidth="1"/>
    <col min="11528" max="11528" width="18.85546875" style="244" customWidth="1"/>
    <col min="11529" max="11559" width="15.28515625" style="244" customWidth="1"/>
    <col min="11560" max="11776" width="11.42578125" style="244"/>
    <col min="11777" max="11777" width="18.5703125" style="244" customWidth="1"/>
    <col min="11778" max="11778" width="17.28515625" style="244" customWidth="1"/>
    <col min="11779" max="11779" width="20.140625" style="244" customWidth="1"/>
    <col min="11780" max="11780" width="16.42578125" style="244" customWidth="1"/>
    <col min="11781" max="11781" width="36.42578125" style="244" customWidth="1"/>
    <col min="11782" max="11782" width="31.140625" style="244" customWidth="1"/>
    <col min="11783" max="11783" width="18.5703125" style="244" customWidth="1"/>
    <col min="11784" max="11784" width="18.85546875" style="244" customWidth="1"/>
    <col min="11785" max="11815" width="15.28515625" style="244" customWidth="1"/>
    <col min="11816" max="12032" width="11.42578125" style="244"/>
    <col min="12033" max="12033" width="18.5703125" style="244" customWidth="1"/>
    <col min="12034" max="12034" width="17.28515625" style="244" customWidth="1"/>
    <col min="12035" max="12035" width="20.140625" style="244" customWidth="1"/>
    <col min="12036" max="12036" width="16.42578125" style="244" customWidth="1"/>
    <col min="12037" max="12037" width="36.42578125" style="244" customWidth="1"/>
    <col min="12038" max="12038" width="31.140625" style="244" customWidth="1"/>
    <col min="12039" max="12039" width="18.5703125" style="244" customWidth="1"/>
    <col min="12040" max="12040" width="18.85546875" style="244" customWidth="1"/>
    <col min="12041" max="12071" width="15.28515625" style="244" customWidth="1"/>
    <col min="12072" max="12288" width="11.42578125" style="244"/>
    <col min="12289" max="12289" width="18.5703125" style="244" customWidth="1"/>
    <col min="12290" max="12290" width="17.28515625" style="244" customWidth="1"/>
    <col min="12291" max="12291" width="20.140625" style="244" customWidth="1"/>
    <col min="12292" max="12292" width="16.42578125" style="244" customWidth="1"/>
    <col min="12293" max="12293" width="36.42578125" style="244" customWidth="1"/>
    <col min="12294" max="12294" width="31.140625" style="244" customWidth="1"/>
    <col min="12295" max="12295" width="18.5703125" style="244" customWidth="1"/>
    <col min="12296" max="12296" width="18.85546875" style="244" customWidth="1"/>
    <col min="12297" max="12327" width="15.28515625" style="244" customWidth="1"/>
    <col min="12328" max="12544" width="11.42578125" style="244"/>
    <col min="12545" max="12545" width="18.5703125" style="244" customWidth="1"/>
    <col min="12546" max="12546" width="17.28515625" style="244" customWidth="1"/>
    <col min="12547" max="12547" width="20.140625" style="244" customWidth="1"/>
    <col min="12548" max="12548" width="16.42578125" style="244" customWidth="1"/>
    <col min="12549" max="12549" width="36.42578125" style="244" customWidth="1"/>
    <col min="12550" max="12550" width="31.140625" style="244" customWidth="1"/>
    <col min="12551" max="12551" width="18.5703125" style="244" customWidth="1"/>
    <col min="12552" max="12552" width="18.85546875" style="244" customWidth="1"/>
    <col min="12553" max="12583" width="15.28515625" style="244" customWidth="1"/>
    <col min="12584" max="12800" width="11.42578125" style="244"/>
    <col min="12801" max="12801" width="18.5703125" style="244" customWidth="1"/>
    <col min="12802" max="12802" width="17.28515625" style="244" customWidth="1"/>
    <col min="12803" max="12803" width="20.140625" style="244" customWidth="1"/>
    <col min="12804" max="12804" width="16.42578125" style="244" customWidth="1"/>
    <col min="12805" max="12805" width="36.42578125" style="244" customWidth="1"/>
    <col min="12806" max="12806" width="31.140625" style="244" customWidth="1"/>
    <col min="12807" max="12807" width="18.5703125" style="244" customWidth="1"/>
    <col min="12808" max="12808" width="18.85546875" style="244" customWidth="1"/>
    <col min="12809" max="12839" width="15.28515625" style="244" customWidth="1"/>
    <col min="12840" max="13056" width="11.42578125" style="244"/>
    <col min="13057" max="13057" width="18.5703125" style="244" customWidth="1"/>
    <col min="13058" max="13058" width="17.28515625" style="244" customWidth="1"/>
    <col min="13059" max="13059" width="20.140625" style="244" customWidth="1"/>
    <col min="13060" max="13060" width="16.42578125" style="244" customWidth="1"/>
    <col min="13061" max="13061" width="36.42578125" style="244" customWidth="1"/>
    <col min="13062" max="13062" width="31.140625" style="244" customWidth="1"/>
    <col min="13063" max="13063" width="18.5703125" style="244" customWidth="1"/>
    <col min="13064" max="13064" width="18.85546875" style="244" customWidth="1"/>
    <col min="13065" max="13095" width="15.28515625" style="244" customWidth="1"/>
    <col min="13096" max="13312" width="11.42578125" style="244"/>
    <col min="13313" max="13313" width="18.5703125" style="244" customWidth="1"/>
    <col min="13314" max="13314" width="17.28515625" style="244" customWidth="1"/>
    <col min="13315" max="13315" width="20.140625" style="244" customWidth="1"/>
    <col min="13316" max="13316" width="16.42578125" style="244" customWidth="1"/>
    <col min="13317" max="13317" width="36.42578125" style="244" customWidth="1"/>
    <col min="13318" max="13318" width="31.140625" style="244" customWidth="1"/>
    <col min="13319" max="13319" width="18.5703125" style="244" customWidth="1"/>
    <col min="13320" max="13320" width="18.85546875" style="244" customWidth="1"/>
    <col min="13321" max="13351" width="15.28515625" style="244" customWidth="1"/>
    <col min="13352" max="13568" width="11.42578125" style="244"/>
    <col min="13569" max="13569" width="18.5703125" style="244" customWidth="1"/>
    <col min="13570" max="13570" width="17.28515625" style="244" customWidth="1"/>
    <col min="13571" max="13571" width="20.140625" style="244" customWidth="1"/>
    <col min="13572" max="13572" width="16.42578125" style="244" customWidth="1"/>
    <col min="13573" max="13573" width="36.42578125" style="244" customWidth="1"/>
    <col min="13574" max="13574" width="31.140625" style="244" customWidth="1"/>
    <col min="13575" max="13575" width="18.5703125" style="244" customWidth="1"/>
    <col min="13576" max="13576" width="18.85546875" style="244" customWidth="1"/>
    <col min="13577" max="13607" width="15.28515625" style="244" customWidth="1"/>
    <col min="13608" max="13824" width="11.42578125" style="244"/>
    <col min="13825" max="13825" width="18.5703125" style="244" customWidth="1"/>
    <col min="13826" max="13826" width="17.28515625" style="244" customWidth="1"/>
    <col min="13827" max="13827" width="20.140625" style="244" customWidth="1"/>
    <col min="13828" max="13828" width="16.42578125" style="244" customWidth="1"/>
    <col min="13829" max="13829" width="36.42578125" style="244" customWidth="1"/>
    <col min="13830" max="13830" width="31.140625" style="244" customWidth="1"/>
    <col min="13831" max="13831" width="18.5703125" style="244" customWidth="1"/>
    <col min="13832" max="13832" width="18.85546875" style="244" customWidth="1"/>
    <col min="13833" max="13863" width="15.28515625" style="244" customWidth="1"/>
    <col min="13864" max="14080" width="11.42578125" style="244"/>
    <col min="14081" max="14081" width="18.5703125" style="244" customWidth="1"/>
    <col min="14082" max="14082" width="17.28515625" style="244" customWidth="1"/>
    <col min="14083" max="14083" width="20.140625" style="244" customWidth="1"/>
    <col min="14084" max="14084" width="16.42578125" style="244" customWidth="1"/>
    <col min="14085" max="14085" width="36.42578125" style="244" customWidth="1"/>
    <col min="14086" max="14086" width="31.140625" style="244" customWidth="1"/>
    <col min="14087" max="14087" width="18.5703125" style="244" customWidth="1"/>
    <col min="14088" max="14088" width="18.85546875" style="244" customWidth="1"/>
    <col min="14089" max="14119" width="15.28515625" style="244" customWidth="1"/>
    <col min="14120" max="14336" width="11.42578125" style="244"/>
    <col min="14337" max="14337" width="18.5703125" style="244" customWidth="1"/>
    <col min="14338" max="14338" width="17.28515625" style="244" customWidth="1"/>
    <col min="14339" max="14339" width="20.140625" style="244" customWidth="1"/>
    <col min="14340" max="14340" width="16.42578125" style="244" customWidth="1"/>
    <col min="14341" max="14341" width="36.42578125" style="244" customWidth="1"/>
    <col min="14342" max="14342" width="31.140625" style="244" customWidth="1"/>
    <col min="14343" max="14343" width="18.5703125" style="244" customWidth="1"/>
    <col min="14344" max="14344" width="18.85546875" style="244" customWidth="1"/>
    <col min="14345" max="14375" width="15.28515625" style="244" customWidth="1"/>
    <col min="14376" max="14592" width="11.42578125" style="244"/>
    <col min="14593" max="14593" width="18.5703125" style="244" customWidth="1"/>
    <col min="14594" max="14594" width="17.28515625" style="244" customWidth="1"/>
    <col min="14595" max="14595" width="20.140625" style="244" customWidth="1"/>
    <col min="14596" max="14596" width="16.42578125" style="244" customWidth="1"/>
    <col min="14597" max="14597" width="36.42578125" style="244" customWidth="1"/>
    <col min="14598" max="14598" width="31.140625" style="244" customWidth="1"/>
    <col min="14599" max="14599" width="18.5703125" style="244" customWidth="1"/>
    <col min="14600" max="14600" width="18.85546875" style="244" customWidth="1"/>
    <col min="14601" max="14631" width="15.28515625" style="244" customWidth="1"/>
    <col min="14632" max="14848" width="11.42578125" style="244"/>
    <col min="14849" max="14849" width="18.5703125" style="244" customWidth="1"/>
    <col min="14850" max="14850" width="17.28515625" style="244" customWidth="1"/>
    <col min="14851" max="14851" width="20.140625" style="244" customWidth="1"/>
    <col min="14852" max="14852" width="16.42578125" style="244" customWidth="1"/>
    <col min="14853" max="14853" width="36.42578125" style="244" customWidth="1"/>
    <col min="14854" max="14854" width="31.140625" style="244" customWidth="1"/>
    <col min="14855" max="14855" width="18.5703125" style="244" customWidth="1"/>
    <col min="14856" max="14856" width="18.85546875" style="244" customWidth="1"/>
    <col min="14857" max="14887" width="15.28515625" style="244" customWidth="1"/>
    <col min="14888" max="15104" width="11.42578125" style="244"/>
    <col min="15105" max="15105" width="18.5703125" style="244" customWidth="1"/>
    <col min="15106" max="15106" width="17.28515625" style="244" customWidth="1"/>
    <col min="15107" max="15107" width="20.140625" style="244" customWidth="1"/>
    <col min="15108" max="15108" width="16.42578125" style="244" customWidth="1"/>
    <col min="15109" max="15109" width="36.42578125" style="244" customWidth="1"/>
    <col min="15110" max="15110" width="31.140625" style="244" customWidth="1"/>
    <col min="15111" max="15111" width="18.5703125" style="244" customWidth="1"/>
    <col min="15112" max="15112" width="18.85546875" style="244" customWidth="1"/>
    <col min="15113" max="15143" width="15.28515625" style="244" customWidth="1"/>
    <col min="15144" max="15360" width="11.42578125" style="244"/>
    <col min="15361" max="15361" width="18.5703125" style="244" customWidth="1"/>
    <col min="15362" max="15362" width="17.28515625" style="244" customWidth="1"/>
    <col min="15363" max="15363" width="20.140625" style="244" customWidth="1"/>
    <col min="15364" max="15364" width="16.42578125" style="244" customWidth="1"/>
    <col min="15365" max="15365" width="36.42578125" style="244" customWidth="1"/>
    <col min="15366" max="15366" width="31.140625" style="244" customWidth="1"/>
    <col min="15367" max="15367" width="18.5703125" style="244" customWidth="1"/>
    <col min="15368" max="15368" width="18.85546875" style="244" customWidth="1"/>
    <col min="15369" max="15399" width="15.28515625" style="244" customWidth="1"/>
    <col min="15400" max="15616" width="11.42578125" style="244"/>
    <col min="15617" max="15617" width="18.5703125" style="244" customWidth="1"/>
    <col min="15618" max="15618" width="17.28515625" style="244" customWidth="1"/>
    <col min="15619" max="15619" width="20.140625" style="244" customWidth="1"/>
    <col min="15620" max="15620" width="16.42578125" style="244" customWidth="1"/>
    <col min="15621" max="15621" width="36.42578125" style="244" customWidth="1"/>
    <col min="15622" max="15622" width="31.140625" style="244" customWidth="1"/>
    <col min="15623" max="15623" width="18.5703125" style="244" customWidth="1"/>
    <col min="15624" max="15624" width="18.85546875" style="244" customWidth="1"/>
    <col min="15625" max="15655" width="15.28515625" style="244" customWidth="1"/>
    <col min="15656" max="15872" width="11.42578125" style="244"/>
    <col min="15873" max="15873" width="18.5703125" style="244" customWidth="1"/>
    <col min="15874" max="15874" width="17.28515625" style="244" customWidth="1"/>
    <col min="15875" max="15875" width="20.140625" style="244" customWidth="1"/>
    <col min="15876" max="15876" width="16.42578125" style="244" customWidth="1"/>
    <col min="15877" max="15877" width="36.42578125" style="244" customWidth="1"/>
    <col min="15878" max="15878" width="31.140625" style="244" customWidth="1"/>
    <col min="15879" max="15879" width="18.5703125" style="244" customWidth="1"/>
    <col min="15880" max="15880" width="18.85546875" style="244" customWidth="1"/>
    <col min="15881" max="15911" width="15.28515625" style="244" customWidth="1"/>
    <col min="15912" max="16128" width="11.42578125" style="244"/>
    <col min="16129" max="16129" width="18.5703125" style="244" customWidth="1"/>
    <col min="16130" max="16130" width="17.28515625" style="244" customWidth="1"/>
    <col min="16131" max="16131" width="20.140625" style="244" customWidth="1"/>
    <col min="16132" max="16132" width="16.42578125" style="244" customWidth="1"/>
    <col min="16133" max="16133" width="36.42578125" style="244" customWidth="1"/>
    <col min="16134" max="16134" width="31.140625" style="244" customWidth="1"/>
    <col min="16135" max="16135" width="18.5703125" style="244" customWidth="1"/>
    <col min="16136" max="16136" width="18.85546875" style="244" customWidth="1"/>
    <col min="16137" max="16167" width="15.28515625" style="244" customWidth="1"/>
    <col min="16168" max="16384" width="11.42578125" style="244"/>
  </cols>
  <sheetData>
    <row r="1" spans="1:8" ht="30.75" customHeight="1">
      <c r="A1" s="639" t="s">
        <v>266</v>
      </c>
      <c r="B1" s="639"/>
      <c r="C1" s="639"/>
      <c r="D1" s="639"/>
      <c r="E1" s="639"/>
      <c r="F1" s="639"/>
      <c r="G1" s="639"/>
      <c r="H1" s="639"/>
    </row>
    <row r="2" spans="1:8" ht="24" customHeight="1">
      <c r="A2" s="639" t="s">
        <v>0</v>
      </c>
      <c r="B2" s="639"/>
      <c r="C2" s="639"/>
      <c r="D2" s="639"/>
      <c r="E2" s="639"/>
      <c r="F2" s="639"/>
      <c r="G2" s="639"/>
      <c r="H2" s="639"/>
    </row>
    <row r="3" spans="1:8" ht="20.25" customHeight="1">
      <c r="A3" s="639" t="s">
        <v>1</v>
      </c>
      <c r="B3" s="639"/>
      <c r="C3" s="639"/>
      <c r="D3" s="639"/>
      <c r="E3" s="639"/>
      <c r="F3" s="639"/>
      <c r="G3" s="639"/>
      <c r="H3" s="639"/>
    </row>
    <row r="4" spans="1:8" ht="30.75" customHeight="1">
      <c r="A4" s="639" t="s">
        <v>2</v>
      </c>
      <c r="B4" s="639"/>
      <c r="C4" s="639"/>
      <c r="D4" s="639"/>
      <c r="E4" s="639"/>
      <c r="F4" s="639"/>
      <c r="G4" s="639"/>
      <c r="H4" s="639"/>
    </row>
    <row r="5" spans="1:8" ht="21" customHeight="1">
      <c r="A5" s="640" t="s">
        <v>267</v>
      </c>
      <c r="B5" s="640"/>
      <c r="C5" s="640"/>
      <c r="D5" s="640"/>
      <c r="E5" s="640"/>
      <c r="F5" s="640"/>
      <c r="G5" s="640"/>
      <c r="H5" s="640"/>
    </row>
    <row r="6" spans="1:8" ht="30.75" customHeight="1">
      <c r="A6" s="639" t="s">
        <v>4</v>
      </c>
      <c r="B6" s="639"/>
      <c r="C6" s="639"/>
      <c r="D6" s="639"/>
      <c r="E6" s="639"/>
      <c r="F6" s="639"/>
      <c r="G6" s="639"/>
      <c r="H6" s="639"/>
    </row>
    <row r="7" spans="1:8" ht="30.75" customHeight="1" thickBot="1"/>
    <row r="8" spans="1:8" ht="15.75" customHeight="1">
      <c r="A8" s="740" t="s">
        <v>7</v>
      </c>
      <c r="B8" s="743" t="s">
        <v>249</v>
      </c>
      <c r="C8" s="743" t="s">
        <v>250</v>
      </c>
      <c r="D8" s="743" t="s">
        <v>251</v>
      </c>
      <c r="E8" s="743" t="s">
        <v>268</v>
      </c>
      <c r="F8" s="743" t="s">
        <v>222</v>
      </c>
      <c r="G8" s="737" t="s">
        <v>252</v>
      </c>
      <c r="H8" s="737" t="s">
        <v>12</v>
      </c>
    </row>
    <row r="9" spans="1:8" ht="15.75" customHeight="1">
      <c r="A9" s="741"/>
      <c r="B9" s="744"/>
      <c r="C9" s="744"/>
      <c r="D9" s="744"/>
      <c r="E9" s="744"/>
      <c r="F9" s="744"/>
      <c r="G9" s="727"/>
      <c r="H9" s="727"/>
    </row>
    <row r="10" spans="1:8" ht="15.75" customHeight="1" thickBot="1">
      <c r="A10" s="742"/>
      <c r="B10" s="745"/>
      <c r="C10" s="745"/>
      <c r="D10" s="745"/>
      <c r="E10" s="745"/>
      <c r="F10" s="745"/>
      <c r="G10" s="738"/>
      <c r="H10" s="738"/>
    </row>
    <row r="11" spans="1:8" ht="30.75" customHeight="1">
      <c r="A11" s="753" t="s">
        <v>14</v>
      </c>
      <c r="B11" s="778" t="s">
        <v>41</v>
      </c>
      <c r="C11" s="575">
        <v>7441006011165</v>
      </c>
      <c r="D11" s="573">
        <v>1800</v>
      </c>
      <c r="E11" s="245" t="s">
        <v>18</v>
      </c>
      <c r="F11" s="245" t="s">
        <v>269</v>
      </c>
      <c r="G11" s="577">
        <f>F12-E12</f>
        <v>51</v>
      </c>
      <c r="H11" s="757">
        <f>(F12-E12)/E12</f>
        <v>4.4347826086956518E-2</v>
      </c>
    </row>
    <row r="12" spans="1:8" ht="30.75" customHeight="1" thickBot="1">
      <c r="A12" s="767"/>
      <c r="B12" s="779"/>
      <c r="C12" s="771"/>
      <c r="D12" s="773"/>
      <c r="E12" s="287">
        <v>1150</v>
      </c>
      <c r="F12" s="287">
        <v>1201</v>
      </c>
      <c r="G12" s="775"/>
      <c r="H12" s="777"/>
    </row>
    <row r="13" spans="1:8" ht="30.75" customHeight="1" thickTop="1">
      <c r="A13" s="695" t="s">
        <v>62</v>
      </c>
      <c r="B13" s="697" t="s">
        <v>201</v>
      </c>
      <c r="C13" s="699">
        <v>7441000610081</v>
      </c>
      <c r="D13" s="701">
        <v>140</v>
      </c>
      <c r="E13" s="288" t="s">
        <v>64</v>
      </c>
      <c r="F13" s="288" t="s">
        <v>28</v>
      </c>
      <c r="G13" s="703">
        <f>F14-E14</f>
        <v>184</v>
      </c>
      <c r="H13" s="705">
        <f>(F14-E14)/E14</f>
        <v>0.20674157303370785</v>
      </c>
    </row>
    <row r="14" spans="1:8" ht="30.75" customHeight="1">
      <c r="A14" s="727"/>
      <c r="B14" s="728"/>
      <c r="C14" s="729"/>
      <c r="D14" s="730"/>
      <c r="E14" s="289">
        <v>890</v>
      </c>
      <c r="F14" s="289">
        <v>1074</v>
      </c>
      <c r="G14" s="731"/>
      <c r="H14" s="732"/>
    </row>
    <row r="15" spans="1:8" ht="30.75" customHeight="1">
      <c r="A15" s="727"/>
      <c r="B15" s="733" t="s">
        <v>190</v>
      </c>
      <c r="C15" s="734">
        <v>74441000601164</v>
      </c>
      <c r="D15" s="735">
        <v>285</v>
      </c>
      <c r="E15" s="290" t="s">
        <v>31</v>
      </c>
      <c r="F15" s="290" t="s">
        <v>270</v>
      </c>
      <c r="G15" s="736">
        <f>F16-E16</f>
        <v>264.67000000000007</v>
      </c>
      <c r="H15" s="717">
        <f>(F16-E16)/E16</f>
        <v>0.1712708612399941</v>
      </c>
    </row>
    <row r="16" spans="1:8" ht="30.75" customHeight="1">
      <c r="A16" s="727"/>
      <c r="B16" s="728"/>
      <c r="C16" s="729"/>
      <c r="D16" s="730"/>
      <c r="E16" s="289">
        <v>1545.33</v>
      </c>
      <c r="F16" s="289">
        <v>1810</v>
      </c>
      <c r="G16" s="731"/>
      <c r="H16" s="732"/>
    </row>
    <row r="17" spans="1:8" ht="30.75" customHeight="1">
      <c r="A17" s="727"/>
      <c r="B17" s="733" t="s">
        <v>70</v>
      </c>
      <c r="C17" s="734">
        <v>8410086682069</v>
      </c>
      <c r="D17" s="735">
        <v>210</v>
      </c>
      <c r="E17" s="290" t="s">
        <v>37</v>
      </c>
      <c r="F17" s="290" t="s">
        <v>182</v>
      </c>
      <c r="G17" s="736">
        <f>F18-E18</f>
        <v>245</v>
      </c>
      <c r="H17" s="717">
        <f>(F18-E18)/E18</f>
        <v>0.15654952076677317</v>
      </c>
    </row>
    <row r="18" spans="1:8" ht="30.75" customHeight="1" thickBot="1">
      <c r="A18" s="696"/>
      <c r="B18" s="698"/>
      <c r="C18" s="700"/>
      <c r="D18" s="702"/>
      <c r="E18" s="291">
        <v>1565</v>
      </c>
      <c r="F18" s="291">
        <v>1810</v>
      </c>
      <c r="G18" s="704"/>
      <c r="H18" s="706"/>
    </row>
    <row r="19" spans="1:8" ht="36.75" customHeight="1" thickTop="1">
      <c r="A19" s="766" t="s">
        <v>93</v>
      </c>
      <c r="B19" s="768" t="s">
        <v>104</v>
      </c>
      <c r="C19" s="770"/>
      <c r="D19" s="772" t="s">
        <v>253</v>
      </c>
      <c r="E19" s="292" t="s">
        <v>183</v>
      </c>
      <c r="F19" s="292" t="s">
        <v>269</v>
      </c>
      <c r="G19" s="774">
        <f>F20-E20</f>
        <v>209</v>
      </c>
      <c r="H19" s="776">
        <f t="shared" ref="H19:H37" si="0">(F20-E20)/E20</f>
        <v>1.6719999999999999</v>
      </c>
    </row>
    <row r="20" spans="1:8" ht="30.75" customHeight="1" thickBot="1">
      <c r="A20" s="767"/>
      <c r="B20" s="769"/>
      <c r="C20" s="771"/>
      <c r="D20" s="773"/>
      <c r="E20" s="293">
        <v>125</v>
      </c>
      <c r="F20" s="293">
        <v>334</v>
      </c>
      <c r="G20" s="775"/>
      <c r="H20" s="777"/>
    </row>
    <row r="21" spans="1:8" ht="30.75" customHeight="1" thickTop="1">
      <c r="A21" s="695" t="s">
        <v>107</v>
      </c>
      <c r="B21" s="697" t="s">
        <v>201</v>
      </c>
      <c r="C21" s="294">
        <v>7441000631147</v>
      </c>
      <c r="D21" s="701">
        <v>257</v>
      </c>
      <c r="E21" s="288" t="s">
        <v>33</v>
      </c>
      <c r="F21" s="288" t="s">
        <v>271</v>
      </c>
      <c r="G21" s="703">
        <f t="shared" ref="G21:G37" si="1">F22-E22</f>
        <v>177</v>
      </c>
      <c r="H21" s="705">
        <f t="shared" si="0"/>
        <v>0.4425</v>
      </c>
    </row>
    <row r="22" spans="1:8" ht="30.75" customHeight="1">
      <c r="A22" s="765"/>
      <c r="B22" s="728"/>
      <c r="C22" s="295"/>
      <c r="D22" s="730"/>
      <c r="E22" s="296">
        <v>400</v>
      </c>
      <c r="F22" s="296">
        <v>577</v>
      </c>
      <c r="G22" s="731"/>
      <c r="H22" s="732"/>
    </row>
    <row r="23" spans="1:8" ht="30.75" customHeight="1">
      <c r="A23" s="765"/>
      <c r="B23" s="764" t="s">
        <v>113</v>
      </c>
      <c r="C23" s="297">
        <v>7441002442697</v>
      </c>
      <c r="D23" s="761">
        <v>300</v>
      </c>
      <c r="E23" s="298" t="s">
        <v>21</v>
      </c>
      <c r="F23" s="298" t="s">
        <v>272</v>
      </c>
      <c r="G23" s="762">
        <f t="shared" si="1"/>
        <v>170</v>
      </c>
      <c r="H23" s="763">
        <f t="shared" si="0"/>
        <v>0.27642276422764228</v>
      </c>
    </row>
    <row r="24" spans="1:8" ht="30.75" customHeight="1">
      <c r="A24" s="765"/>
      <c r="B24" s="728"/>
      <c r="C24" s="295"/>
      <c r="D24" s="730"/>
      <c r="E24" s="289">
        <v>615</v>
      </c>
      <c r="F24" s="289">
        <v>785</v>
      </c>
      <c r="G24" s="731"/>
      <c r="H24" s="732"/>
    </row>
    <row r="25" spans="1:8" ht="30.75" customHeight="1">
      <c r="A25" s="765"/>
      <c r="B25" s="764" t="s">
        <v>112</v>
      </c>
      <c r="C25" s="297">
        <v>7412800000211</v>
      </c>
      <c r="D25" s="761">
        <v>257</v>
      </c>
      <c r="E25" s="298" t="s">
        <v>31</v>
      </c>
      <c r="F25" s="298" t="s">
        <v>273</v>
      </c>
      <c r="G25" s="762">
        <f t="shared" si="1"/>
        <v>131.80000000000001</v>
      </c>
      <c r="H25" s="763">
        <f t="shared" si="0"/>
        <v>0.25934671389216846</v>
      </c>
    </row>
    <row r="26" spans="1:8" ht="30.75" customHeight="1">
      <c r="A26" s="765"/>
      <c r="B26" s="728"/>
      <c r="C26" s="295"/>
      <c r="D26" s="730"/>
      <c r="E26" s="296">
        <v>508.2</v>
      </c>
      <c r="F26" s="296">
        <v>640</v>
      </c>
      <c r="G26" s="731"/>
      <c r="H26" s="732"/>
    </row>
    <row r="27" spans="1:8" ht="30.75" customHeight="1">
      <c r="A27" s="765"/>
      <c r="B27" s="764" t="s">
        <v>110</v>
      </c>
      <c r="C27" s="297">
        <v>24000163084</v>
      </c>
      <c r="D27" s="761">
        <v>260</v>
      </c>
      <c r="E27" s="298" t="s">
        <v>31</v>
      </c>
      <c r="F27" s="298" t="s">
        <v>272</v>
      </c>
      <c r="G27" s="762">
        <f t="shared" si="1"/>
        <v>107.20000000000005</v>
      </c>
      <c r="H27" s="763">
        <f t="shared" si="0"/>
        <v>0.16940581542351463</v>
      </c>
    </row>
    <row r="28" spans="1:8" ht="30.75" customHeight="1">
      <c r="A28" s="765"/>
      <c r="B28" s="728"/>
      <c r="C28" s="295"/>
      <c r="D28" s="730"/>
      <c r="E28" s="289">
        <v>632.79999999999995</v>
      </c>
      <c r="F28" s="289">
        <v>740</v>
      </c>
      <c r="G28" s="731"/>
      <c r="H28" s="732"/>
    </row>
    <row r="29" spans="1:8" ht="30.75" customHeight="1">
      <c r="A29" s="765"/>
      <c r="B29" s="733" t="s">
        <v>201</v>
      </c>
      <c r="C29" s="299">
        <v>7441000631208</v>
      </c>
      <c r="D29" s="735">
        <v>330</v>
      </c>
      <c r="E29" s="290" t="s">
        <v>23</v>
      </c>
      <c r="F29" s="290" t="s">
        <v>274</v>
      </c>
      <c r="G29" s="736">
        <f t="shared" si="1"/>
        <v>97</v>
      </c>
      <c r="H29" s="717">
        <f t="shared" si="0"/>
        <v>0.16638078902229847</v>
      </c>
    </row>
    <row r="30" spans="1:8" ht="30.75" customHeight="1" thickBot="1">
      <c r="A30" s="765"/>
      <c r="B30" s="733"/>
      <c r="C30" s="299"/>
      <c r="D30" s="735"/>
      <c r="E30" s="334">
        <v>583</v>
      </c>
      <c r="F30" s="334">
        <v>680</v>
      </c>
      <c r="G30" s="736"/>
      <c r="H30" s="717"/>
    </row>
    <row r="31" spans="1:8" ht="30.75" customHeight="1">
      <c r="A31" s="753" t="s">
        <v>116</v>
      </c>
      <c r="B31" s="756" t="s">
        <v>125</v>
      </c>
      <c r="C31" s="575">
        <v>7441000700324</v>
      </c>
      <c r="D31" s="573">
        <v>905</v>
      </c>
      <c r="E31" s="245" t="s">
        <v>19</v>
      </c>
      <c r="F31" s="245" t="s">
        <v>275</v>
      </c>
      <c r="G31" s="577">
        <f t="shared" si="1"/>
        <v>1757.5</v>
      </c>
      <c r="H31" s="757">
        <f t="shared" si="0"/>
        <v>1.6123853211009174</v>
      </c>
    </row>
    <row r="32" spans="1:8" ht="30.75" customHeight="1">
      <c r="A32" s="754"/>
      <c r="B32" s="748"/>
      <c r="C32" s="592"/>
      <c r="D32" s="591"/>
      <c r="E32" s="300">
        <v>1090</v>
      </c>
      <c r="F32" s="300">
        <v>2847.5</v>
      </c>
      <c r="G32" s="608"/>
      <c r="H32" s="750"/>
    </row>
    <row r="33" spans="1:8" ht="30.75" customHeight="1">
      <c r="A33" s="754"/>
      <c r="B33" s="747" t="s">
        <v>118</v>
      </c>
      <c r="C33" s="606">
        <v>7441000701208</v>
      </c>
      <c r="D33" s="605">
        <v>905</v>
      </c>
      <c r="E33" s="254" t="s">
        <v>19</v>
      </c>
      <c r="F33" s="254" t="s">
        <v>276</v>
      </c>
      <c r="G33" s="607">
        <f>F34-E34</f>
        <v>420</v>
      </c>
      <c r="H33" s="749">
        <f>(F34-E34)/E34</f>
        <v>0.58741258741258739</v>
      </c>
    </row>
    <row r="34" spans="1:8" ht="30.75" customHeight="1">
      <c r="A34" s="754"/>
      <c r="B34" s="748"/>
      <c r="C34" s="592"/>
      <c r="D34" s="591"/>
      <c r="E34" s="300">
        <v>715</v>
      </c>
      <c r="F34" s="300">
        <v>1135</v>
      </c>
      <c r="G34" s="608"/>
      <c r="H34" s="750"/>
    </row>
    <row r="35" spans="1:8" ht="30.75" customHeight="1">
      <c r="A35" s="754"/>
      <c r="B35" s="751" t="s">
        <v>123</v>
      </c>
      <c r="C35" s="612">
        <v>97294412237</v>
      </c>
      <c r="D35" s="611">
        <v>907</v>
      </c>
      <c r="E35" s="263" t="s">
        <v>182</v>
      </c>
      <c r="F35" s="263" t="s">
        <v>277</v>
      </c>
      <c r="G35" s="593">
        <f t="shared" si="1"/>
        <v>190</v>
      </c>
      <c r="H35" s="752">
        <f t="shared" si="0"/>
        <v>0.22619047619047619</v>
      </c>
    </row>
    <row r="36" spans="1:8" ht="30.75" customHeight="1">
      <c r="A36" s="754"/>
      <c r="B36" s="748"/>
      <c r="C36" s="592"/>
      <c r="D36" s="591"/>
      <c r="E36" s="300">
        <v>840</v>
      </c>
      <c r="F36" s="300">
        <v>1030</v>
      </c>
      <c r="G36" s="608"/>
      <c r="H36" s="750"/>
    </row>
    <row r="37" spans="1:8" ht="30.75" customHeight="1">
      <c r="A37" s="754"/>
      <c r="B37" s="758" t="s">
        <v>124</v>
      </c>
      <c r="C37" s="606">
        <v>7441006400129</v>
      </c>
      <c r="D37" s="605">
        <v>907</v>
      </c>
      <c r="E37" s="254" t="s">
        <v>37</v>
      </c>
      <c r="F37" s="254" t="s">
        <v>28</v>
      </c>
      <c r="G37" s="607">
        <f t="shared" si="1"/>
        <v>104</v>
      </c>
      <c r="H37" s="749">
        <f t="shared" si="0"/>
        <v>0.11182795698924732</v>
      </c>
    </row>
    <row r="38" spans="1:8" ht="30.75" customHeight="1" thickBot="1">
      <c r="A38" s="755"/>
      <c r="B38" s="759"/>
      <c r="C38" s="576"/>
      <c r="D38" s="574"/>
      <c r="E38" s="264">
        <v>930</v>
      </c>
      <c r="F38" s="264">
        <v>1034</v>
      </c>
      <c r="G38" s="578"/>
      <c r="H38" s="760"/>
    </row>
    <row r="39" spans="1:8" ht="30.75" customHeight="1" thickBot="1">
      <c r="A39" s="746" t="s">
        <v>267</v>
      </c>
      <c r="B39" s="746"/>
      <c r="C39" s="746"/>
      <c r="D39" s="746"/>
      <c r="E39" s="746"/>
      <c r="F39" s="746"/>
      <c r="G39" s="746"/>
      <c r="H39" s="266" t="s">
        <v>191</v>
      </c>
    </row>
    <row r="40" spans="1:8" ht="19.5" customHeight="1">
      <c r="A40" s="740" t="s">
        <v>7</v>
      </c>
      <c r="B40" s="743" t="s">
        <v>249</v>
      </c>
      <c r="C40" s="743" t="s">
        <v>250</v>
      </c>
      <c r="D40" s="743" t="s">
        <v>251</v>
      </c>
      <c r="E40" s="743" t="s">
        <v>268</v>
      </c>
      <c r="F40" s="743" t="s">
        <v>222</v>
      </c>
      <c r="G40" s="737" t="s">
        <v>252</v>
      </c>
      <c r="H40" s="737" t="s">
        <v>12</v>
      </c>
    </row>
    <row r="41" spans="1:8" ht="17.25" customHeight="1">
      <c r="A41" s="741"/>
      <c r="B41" s="744"/>
      <c r="C41" s="744"/>
      <c r="D41" s="744"/>
      <c r="E41" s="744"/>
      <c r="F41" s="744"/>
      <c r="G41" s="727"/>
      <c r="H41" s="727"/>
    </row>
    <row r="42" spans="1:8" ht="16.5" customHeight="1" thickBot="1">
      <c r="A42" s="742"/>
      <c r="B42" s="745"/>
      <c r="C42" s="745"/>
      <c r="D42" s="745"/>
      <c r="E42" s="745"/>
      <c r="F42" s="745"/>
      <c r="G42" s="738"/>
      <c r="H42" s="738"/>
    </row>
    <row r="43" spans="1:8" ht="43.5" customHeight="1">
      <c r="A43" s="739" t="s">
        <v>137</v>
      </c>
      <c r="B43" s="723" t="s">
        <v>142</v>
      </c>
      <c r="C43" s="724"/>
      <c r="D43" s="724">
        <v>1000</v>
      </c>
      <c r="E43" s="301" t="s">
        <v>18</v>
      </c>
      <c r="F43" s="301" t="s">
        <v>139</v>
      </c>
      <c r="G43" s="725">
        <f>F44-E44</f>
        <v>839</v>
      </c>
      <c r="H43" s="726">
        <f>(F44-E44)/E44</f>
        <v>0.41949999999999998</v>
      </c>
    </row>
    <row r="44" spans="1:8" ht="43.5" customHeight="1" thickBot="1">
      <c r="A44" s="708"/>
      <c r="B44" s="710"/>
      <c r="C44" s="712"/>
      <c r="D44" s="712"/>
      <c r="E44" s="302">
        <v>2000</v>
      </c>
      <c r="F44" s="302">
        <v>2839</v>
      </c>
      <c r="G44" s="714"/>
      <c r="H44" s="716"/>
    </row>
    <row r="45" spans="1:8" ht="43.5" customHeight="1" thickTop="1">
      <c r="A45" s="695" t="s">
        <v>158</v>
      </c>
      <c r="B45" s="697" t="s">
        <v>195</v>
      </c>
      <c r="C45" s="699"/>
      <c r="D45" s="701">
        <v>1000</v>
      </c>
      <c r="E45" s="288" t="s">
        <v>34</v>
      </c>
      <c r="F45" s="288" t="s">
        <v>28</v>
      </c>
      <c r="G45" s="703">
        <f>F46-E46</f>
        <v>227.5</v>
      </c>
      <c r="H45" s="705">
        <f>(F46-E46)/E46</f>
        <v>0.50555555555555554</v>
      </c>
    </row>
    <row r="46" spans="1:8" ht="43.5" customHeight="1">
      <c r="A46" s="727"/>
      <c r="B46" s="728"/>
      <c r="C46" s="729"/>
      <c r="D46" s="730"/>
      <c r="E46" s="289">
        <v>450</v>
      </c>
      <c r="F46" s="289">
        <v>677.5</v>
      </c>
      <c r="G46" s="731"/>
      <c r="H46" s="732"/>
    </row>
    <row r="47" spans="1:8" ht="43.5" customHeight="1">
      <c r="A47" s="727"/>
      <c r="B47" s="733" t="s">
        <v>119</v>
      </c>
      <c r="C47" s="734">
        <v>7441011922487</v>
      </c>
      <c r="D47" s="735">
        <v>900</v>
      </c>
      <c r="E47" s="290" t="s">
        <v>17</v>
      </c>
      <c r="F47" s="290" t="s">
        <v>276</v>
      </c>
      <c r="G47" s="736">
        <f>F48-E48</f>
        <v>95</v>
      </c>
      <c r="H47" s="717">
        <f>(F48-E48)/E48</f>
        <v>0.17924528301886791</v>
      </c>
    </row>
    <row r="48" spans="1:8" ht="43.5" customHeight="1" thickBot="1">
      <c r="A48" s="696"/>
      <c r="B48" s="698"/>
      <c r="C48" s="700"/>
      <c r="D48" s="702"/>
      <c r="E48" s="291">
        <v>530</v>
      </c>
      <c r="F48" s="291">
        <v>625</v>
      </c>
      <c r="G48" s="704"/>
      <c r="H48" s="706"/>
    </row>
    <row r="49" spans="1:8" ht="43.5" customHeight="1" thickTop="1">
      <c r="A49" s="707" t="s">
        <v>165</v>
      </c>
      <c r="B49" s="709" t="s">
        <v>201</v>
      </c>
      <c r="C49" s="303">
        <v>7441000633165</v>
      </c>
      <c r="D49" s="711">
        <v>257</v>
      </c>
      <c r="E49" s="304" t="s">
        <v>109</v>
      </c>
      <c r="F49" s="304" t="s">
        <v>278</v>
      </c>
      <c r="G49" s="713">
        <f>F50-E50</f>
        <v>159.16999999999996</v>
      </c>
      <c r="H49" s="715">
        <f>(F50-E50)/E50</f>
        <v>0.28130357174416337</v>
      </c>
    </row>
    <row r="50" spans="1:8" ht="43.5" customHeight="1">
      <c r="A50" s="718"/>
      <c r="B50" s="719"/>
      <c r="C50" s="305"/>
      <c r="D50" s="720"/>
      <c r="E50" s="306">
        <v>565.83000000000004</v>
      </c>
      <c r="F50" s="306">
        <v>725</v>
      </c>
      <c r="G50" s="721"/>
      <c r="H50" s="722"/>
    </row>
    <row r="51" spans="1:8" ht="43.5" customHeight="1">
      <c r="A51" s="718"/>
      <c r="B51" s="723" t="s">
        <v>112</v>
      </c>
      <c r="C51" s="307">
        <v>7412800000259</v>
      </c>
      <c r="D51" s="724">
        <v>257</v>
      </c>
      <c r="E51" s="301" t="s">
        <v>37</v>
      </c>
      <c r="F51" s="301" t="s">
        <v>279</v>
      </c>
      <c r="G51" s="725">
        <f>F52-E52</f>
        <v>135</v>
      </c>
      <c r="H51" s="726">
        <f>(F52-E52)/E52</f>
        <v>0.23893805309734514</v>
      </c>
    </row>
    <row r="52" spans="1:8" ht="43.5" customHeight="1" thickBot="1">
      <c r="A52" s="708"/>
      <c r="B52" s="710"/>
      <c r="C52" s="308"/>
      <c r="D52" s="712"/>
      <c r="E52" s="309">
        <v>565</v>
      </c>
      <c r="F52" s="309">
        <v>700</v>
      </c>
      <c r="G52" s="714"/>
      <c r="H52" s="716"/>
    </row>
    <row r="53" spans="1:8" ht="43.5" customHeight="1" thickTop="1">
      <c r="A53" s="695" t="s">
        <v>167</v>
      </c>
      <c r="B53" s="697" t="s">
        <v>104</v>
      </c>
      <c r="C53" s="699"/>
      <c r="D53" s="701">
        <v>1000</v>
      </c>
      <c r="E53" s="288" t="s">
        <v>184</v>
      </c>
      <c r="F53" s="288" t="s">
        <v>277</v>
      </c>
      <c r="G53" s="703">
        <f>F54-E54</f>
        <v>390</v>
      </c>
      <c r="H53" s="705">
        <f>(F54-E54)/E54</f>
        <v>2.6</v>
      </c>
    </row>
    <row r="54" spans="1:8" ht="43.5" customHeight="1" thickBot="1">
      <c r="A54" s="696"/>
      <c r="B54" s="698"/>
      <c r="C54" s="700"/>
      <c r="D54" s="702"/>
      <c r="E54" s="291">
        <v>150</v>
      </c>
      <c r="F54" s="291">
        <v>540</v>
      </c>
      <c r="G54" s="704"/>
      <c r="H54" s="706"/>
    </row>
    <row r="55" spans="1:8" ht="43.5" customHeight="1" thickTop="1">
      <c r="A55" s="707" t="s">
        <v>169</v>
      </c>
      <c r="B55" s="709" t="s">
        <v>104</v>
      </c>
      <c r="C55" s="711"/>
      <c r="D55" s="711">
        <v>1000</v>
      </c>
      <c r="E55" s="304" t="s">
        <v>23</v>
      </c>
      <c r="F55" s="304" t="s">
        <v>277</v>
      </c>
      <c r="G55" s="713">
        <f>F56-E56</f>
        <v>580</v>
      </c>
      <c r="H55" s="715">
        <f>(F56-E56)/E56</f>
        <v>1.9333333333333333</v>
      </c>
    </row>
    <row r="56" spans="1:8" ht="43.5" customHeight="1" thickBot="1">
      <c r="A56" s="708"/>
      <c r="B56" s="710"/>
      <c r="C56" s="712"/>
      <c r="D56" s="712"/>
      <c r="E56" s="310">
        <v>300</v>
      </c>
      <c r="F56" s="309">
        <v>880</v>
      </c>
      <c r="G56" s="714"/>
      <c r="H56" s="716"/>
    </row>
    <row r="57" spans="1:8" ht="43.5" customHeight="1" thickTop="1">
      <c r="A57" s="695" t="s">
        <v>170</v>
      </c>
      <c r="B57" s="697" t="s">
        <v>104</v>
      </c>
      <c r="C57" s="699"/>
      <c r="D57" s="701">
        <v>1000</v>
      </c>
      <c r="E57" s="288" t="s">
        <v>187</v>
      </c>
      <c r="F57" s="288" t="s">
        <v>272</v>
      </c>
      <c r="G57" s="703">
        <f>F58-E58</f>
        <v>437</v>
      </c>
      <c r="H57" s="705">
        <f>(F58-E58)/E58</f>
        <v>1.4566666666666668</v>
      </c>
    </row>
    <row r="58" spans="1:8" ht="43.5" customHeight="1" thickBot="1">
      <c r="A58" s="696"/>
      <c r="B58" s="698"/>
      <c r="C58" s="700"/>
      <c r="D58" s="702"/>
      <c r="E58" s="311">
        <v>300</v>
      </c>
      <c r="F58" s="311">
        <v>737</v>
      </c>
      <c r="G58" s="704"/>
      <c r="H58" s="706"/>
    </row>
    <row r="59" spans="1:8" ht="30.75" customHeight="1" thickTop="1">
      <c r="A59" s="694" t="s">
        <v>171</v>
      </c>
      <c r="B59" s="694"/>
      <c r="C59" s="694"/>
      <c r="D59" s="694"/>
      <c r="E59" s="694"/>
      <c r="F59" s="694"/>
      <c r="G59" s="694"/>
      <c r="H59" s="694"/>
    </row>
  </sheetData>
  <mergeCells count="138">
    <mergeCell ref="A1:H1"/>
    <mergeCell ref="A2:H2"/>
    <mergeCell ref="A3:H3"/>
    <mergeCell ref="A4:H4"/>
    <mergeCell ref="A5:H5"/>
    <mergeCell ref="A6:H6"/>
    <mergeCell ref="G8:G10"/>
    <mergeCell ref="H8:H10"/>
    <mergeCell ref="A11:A12"/>
    <mergeCell ref="B11:B12"/>
    <mergeCell ref="C11:C12"/>
    <mergeCell ref="D11:D12"/>
    <mergeCell ref="G11:G12"/>
    <mergeCell ref="H11:H12"/>
    <mergeCell ref="A8:A10"/>
    <mergeCell ref="B8:B10"/>
    <mergeCell ref="C8:C10"/>
    <mergeCell ref="D8:D10"/>
    <mergeCell ref="E8:E10"/>
    <mergeCell ref="F8:F10"/>
    <mergeCell ref="A19:A20"/>
    <mergeCell ref="B19:B20"/>
    <mergeCell ref="C19:C20"/>
    <mergeCell ref="D19:D20"/>
    <mergeCell ref="G19:G20"/>
    <mergeCell ref="H19:H20"/>
    <mergeCell ref="H15:H16"/>
    <mergeCell ref="B17:B18"/>
    <mergeCell ref="C17:C18"/>
    <mergeCell ref="D17:D18"/>
    <mergeCell ref="G17:G18"/>
    <mergeCell ref="H17:H18"/>
    <mergeCell ref="A13:A18"/>
    <mergeCell ref="B13:B14"/>
    <mergeCell ref="C13:C14"/>
    <mergeCell ref="D13:D14"/>
    <mergeCell ref="G13:G14"/>
    <mergeCell ref="H13:H14"/>
    <mergeCell ref="B15:B16"/>
    <mergeCell ref="C15:C16"/>
    <mergeCell ref="D15:D16"/>
    <mergeCell ref="G15:G16"/>
    <mergeCell ref="D25:D26"/>
    <mergeCell ref="G25:G26"/>
    <mergeCell ref="H25:H26"/>
    <mergeCell ref="B27:B28"/>
    <mergeCell ref="D27:D28"/>
    <mergeCell ref="G27:G28"/>
    <mergeCell ref="H27:H28"/>
    <mergeCell ref="A21:A30"/>
    <mergeCell ref="B21:B22"/>
    <mergeCell ref="D21:D22"/>
    <mergeCell ref="G21:G22"/>
    <mergeCell ref="H21:H22"/>
    <mergeCell ref="B23:B24"/>
    <mergeCell ref="D23:D24"/>
    <mergeCell ref="G23:G24"/>
    <mergeCell ref="H23:H24"/>
    <mergeCell ref="B25:B26"/>
    <mergeCell ref="B29:B30"/>
    <mergeCell ref="D29:D30"/>
    <mergeCell ref="G29:G30"/>
    <mergeCell ref="H29:H30"/>
    <mergeCell ref="A39:G39"/>
    <mergeCell ref="B33:B34"/>
    <mergeCell ref="C33:C34"/>
    <mergeCell ref="D33:D34"/>
    <mergeCell ref="G33:G34"/>
    <mergeCell ref="H33:H34"/>
    <mergeCell ref="B35:B36"/>
    <mergeCell ref="C35:C36"/>
    <mergeCell ref="D35:D36"/>
    <mergeCell ref="G35:G36"/>
    <mergeCell ref="H35:H36"/>
    <mergeCell ref="A31:A38"/>
    <mergeCell ref="B31:B32"/>
    <mergeCell ref="C31:C32"/>
    <mergeCell ref="D31:D32"/>
    <mergeCell ref="G31:G32"/>
    <mergeCell ref="H31:H32"/>
    <mergeCell ref="B37:B38"/>
    <mergeCell ref="C37:C38"/>
    <mergeCell ref="D37:D38"/>
    <mergeCell ref="G37:G38"/>
    <mergeCell ref="H37:H38"/>
    <mergeCell ref="D47:D48"/>
    <mergeCell ref="G47:G48"/>
    <mergeCell ref="G40:G42"/>
    <mergeCell ref="H40:H42"/>
    <mergeCell ref="A43:A44"/>
    <mergeCell ref="B43:B44"/>
    <mergeCell ref="C43:C44"/>
    <mergeCell ref="D43:D44"/>
    <mergeCell ref="G43:G44"/>
    <mergeCell ref="H43:H44"/>
    <mergeCell ref="A40:A42"/>
    <mergeCell ref="B40:B42"/>
    <mergeCell ref="C40:C42"/>
    <mergeCell ref="D40:D42"/>
    <mergeCell ref="E40:E42"/>
    <mergeCell ref="F40:F42"/>
    <mergeCell ref="A53:A54"/>
    <mergeCell ref="B53:B54"/>
    <mergeCell ref="C53:C54"/>
    <mergeCell ref="D53:D54"/>
    <mergeCell ref="G53:G54"/>
    <mergeCell ref="H53:H54"/>
    <mergeCell ref="H47:H48"/>
    <mergeCell ref="A49:A52"/>
    <mergeCell ref="B49:B50"/>
    <mergeCell ref="D49:D50"/>
    <mergeCell ref="G49:G50"/>
    <mergeCell ref="H49:H50"/>
    <mergeCell ref="B51:B52"/>
    <mergeCell ref="D51:D52"/>
    <mergeCell ref="G51:G52"/>
    <mergeCell ref="H51:H52"/>
    <mergeCell ref="A45:A48"/>
    <mergeCell ref="B45:B46"/>
    <mergeCell ref="C45:C46"/>
    <mergeCell ref="D45:D46"/>
    <mergeCell ref="G45:G46"/>
    <mergeCell ref="H45:H46"/>
    <mergeCell ref="B47:B48"/>
    <mergeCell ref="C47:C48"/>
    <mergeCell ref="A59:H59"/>
    <mergeCell ref="A57:A58"/>
    <mergeCell ref="B57:B58"/>
    <mergeCell ref="C57:C58"/>
    <mergeCell ref="D57:D58"/>
    <mergeCell ref="G57:G58"/>
    <mergeCell ref="H57:H58"/>
    <mergeCell ref="A55:A56"/>
    <mergeCell ref="B55:B56"/>
    <mergeCell ref="C55:C56"/>
    <mergeCell ref="D55:D56"/>
    <mergeCell ref="G55:G56"/>
    <mergeCell ref="H55:H56"/>
  </mergeCells>
  <printOptions horizontalCentered="1" verticalCentered="1"/>
  <pageMargins left="0.39370078740157483" right="0.39370078740157483" top="0.39370078740157483" bottom="0.39370078740157483" header="0" footer="0"/>
  <pageSetup scale="51" orientation="landscape" horizontalDpi="120" verticalDpi="144" r:id="rId1"/>
  <headerFooter alignWithMargins="0"/>
  <rowBreaks count="1" manualBreakCount="1">
    <brk id="38" max="10" man="1"/>
  </rowBreaks>
  <legacyDrawing r:id="rId2"/>
  <oleObjects>
    <oleObject shapeId="16385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J116"/>
  <sheetViews>
    <sheetView workbookViewId="0">
      <selection activeCell="E14" sqref="E14:H19"/>
    </sheetView>
  </sheetViews>
  <sheetFormatPr defaultColWidth="11.42578125" defaultRowHeight="15"/>
  <cols>
    <col min="1" max="1" width="26" style="205" customWidth="1"/>
    <col min="2" max="2" width="36.85546875" style="205" customWidth="1"/>
    <col min="3" max="4" width="15.28515625" style="205" customWidth="1"/>
    <col min="5" max="5" width="18.42578125" style="205" customWidth="1"/>
    <col min="6" max="7" width="15.28515625" style="205" customWidth="1"/>
    <col min="8" max="8" width="19.140625" style="205" customWidth="1"/>
    <col min="9" max="33" width="15.28515625" style="205" customWidth="1"/>
    <col min="34" max="256" width="11.42578125" style="205"/>
    <col min="257" max="257" width="18.5703125" style="205" customWidth="1"/>
    <col min="258" max="258" width="20" style="205" customWidth="1"/>
    <col min="259" max="289" width="15.28515625" style="205" customWidth="1"/>
    <col min="290" max="512" width="11.42578125" style="205"/>
    <col min="513" max="513" width="18.5703125" style="205" customWidth="1"/>
    <col min="514" max="514" width="20" style="205" customWidth="1"/>
    <col min="515" max="545" width="15.28515625" style="205" customWidth="1"/>
    <col min="546" max="768" width="11.42578125" style="205"/>
    <col min="769" max="769" width="18.5703125" style="205" customWidth="1"/>
    <col min="770" max="770" width="20" style="205" customWidth="1"/>
    <col min="771" max="801" width="15.28515625" style="205" customWidth="1"/>
    <col min="802" max="1024" width="11.42578125" style="205"/>
    <col min="1025" max="1025" width="18.5703125" style="205" customWidth="1"/>
    <col min="1026" max="1026" width="20" style="205" customWidth="1"/>
    <col min="1027" max="1057" width="15.28515625" style="205" customWidth="1"/>
    <col min="1058" max="1280" width="11.42578125" style="205"/>
    <col min="1281" max="1281" width="18.5703125" style="205" customWidth="1"/>
    <col min="1282" max="1282" width="20" style="205" customWidth="1"/>
    <col min="1283" max="1313" width="15.28515625" style="205" customWidth="1"/>
    <col min="1314" max="1536" width="11.42578125" style="205"/>
    <col min="1537" max="1537" width="18.5703125" style="205" customWidth="1"/>
    <col min="1538" max="1538" width="20" style="205" customWidth="1"/>
    <col min="1539" max="1569" width="15.28515625" style="205" customWidth="1"/>
    <col min="1570" max="1792" width="11.42578125" style="205"/>
    <col min="1793" max="1793" width="18.5703125" style="205" customWidth="1"/>
    <col min="1794" max="1794" width="20" style="205" customWidth="1"/>
    <col min="1795" max="1825" width="15.28515625" style="205" customWidth="1"/>
    <col min="1826" max="2048" width="11.42578125" style="205"/>
    <col min="2049" max="2049" width="18.5703125" style="205" customWidth="1"/>
    <col min="2050" max="2050" width="20" style="205" customWidth="1"/>
    <col min="2051" max="2081" width="15.28515625" style="205" customWidth="1"/>
    <col min="2082" max="2304" width="11.42578125" style="205"/>
    <col min="2305" max="2305" width="18.5703125" style="205" customWidth="1"/>
    <col min="2306" max="2306" width="20" style="205" customWidth="1"/>
    <col min="2307" max="2337" width="15.28515625" style="205" customWidth="1"/>
    <col min="2338" max="2560" width="11.42578125" style="205"/>
    <col min="2561" max="2561" width="18.5703125" style="205" customWidth="1"/>
    <col min="2562" max="2562" width="20" style="205" customWidth="1"/>
    <col min="2563" max="2593" width="15.28515625" style="205" customWidth="1"/>
    <col min="2594" max="2816" width="11.42578125" style="205"/>
    <col min="2817" max="2817" width="18.5703125" style="205" customWidth="1"/>
    <col min="2818" max="2818" width="20" style="205" customWidth="1"/>
    <col min="2819" max="2849" width="15.28515625" style="205" customWidth="1"/>
    <col min="2850" max="3072" width="11.42578125" style="205"/>
    <col min="3073" max="3073" width="18.5703125" style="205" customWidth="1"/>
    <col min="3074" max="3074" width="20" style="205" customWidth="1"/>
    <col min="3075" max="3105" width="15.28515625" style="205" customWidth="1"/>
    <col min="3106" max="3328" width="11.42578125" style="205"/>
    <col min="3329" max="3329" width="18.5703125" style="205" customWidth="1"/>
    <col min="3330" max="3330" width="20" style="205" customWidth="1"/>
    <col min="3331" max="3361" width="15.28515625" style="205" customWidth="1"/>
    <col min="3362" max="3584" width="11.42578125" style="205"/>
    <col min="3585" max="3585" width="18.5703125" style="205" customWidth="1"/>
    <col min="3586" max="3586" width="20" style="205" customWidth="1"/>
    <col min="3587" max="3617" width="15.28515625" style="205" customWidth="1"/>
    <col min="3618" max="3840" width="11.42578125" style="205"/>
    <col min="3841" max="3841" width="18.5703125" style="205" customWidth="1"/>
    <col min="3842" max="3842" width="20" style="205" customWidth="1"/>
    <col min="3843" max="3873" width="15.28515625" style="205" customWidth="1"/>
    <col min="3874" max="4096" width="11.42578125" style="205"/>
    <col min="4097" max="4097" width="18.5703125" style="205" customWidth="1"/>
    <col min="4098" max="4098" width="20" style="205" customWidth="1"/>
    <col min="4099" max="4129" width="15.28515625" style="205" customWidth="1"/>
    <col min="4130" max="4352" width="11.42578125" style="205"/>
    <col min="4353" max="4353" width="18.5703125" style="205" customWidth="1"/>
    <col min="4354" max="4354" width="20" style="205" customWidth="1"/>
    <col min="4355" max="4385" width="15.28515625" style="205" customWidth="1"/>
    <col min="4386" max="4608" width="11.42578125" style="205"/>
    <col min="4609" max="4609" width="18.5703125" style="205" customWidth="1"/>
    <col min="4610" max="4610" width="20" style="205" customWidth="1"/>
    <col min="4611" max="4641" width="15.28515625" style="205" customWidth="1"/>
    <col min="4642" max="4864" width="11.42578125" style="205"/>
    <col min="4865" max="4865" width="18.5703125" style="205" customWidth="1"/>
    <col min="4866" max="4866" width="20" style="205" customWidth="1"/>
    <col min="4867" max="4897" width="15.28515625" style="205" customWidth="1"/>
    <col min="4898" max="5120" width="11.42578125" style="205"/>
    <col min="5121" max="5121" width="18.5703125" style="205" customWidth="1"/>
    <col min="5122" max="5122" width="20" style="205" customWidth="1"/>
    <col min="5123" max="5153" width="15.28515625" style="205" customWidth="1"/>
    <col min="5154" max="5376" width="11.42578125" style="205"/>
    <col min="5377" max="5377" width="18.5703125" style="205" customWidth="1"/>
    <col min="5378" max="5378" width="20" style="205" customWidth="1"/>
    <col min="5379" max="5409" width="15.28515625" style="205" customWidth="1"/>
    <col min="5410" max="5632" width="11.42578125" style="205"/>
    <col min="5633" max="5633" width="18.5703125" style="205" customWidth="1"/>
    <col min="5634" max="5634" width="20" style="205" customWidth="1"/>
    <col min="5635" max="5665" width="15.28515625" style="205" customWidth="1"/>
    <col min="5666" max="5888" width="11.42578125" style="205"/>
    <col min="5889" max="5889" width="18.5703125" style="205" customWidth="1"/>
    <col min="5890" max="5890" width="20" style="205" customWidth="1"/>
    <col min="5891" max="5921" width="15.28515625" style="205" customWidth="1"/>
    <col min="5922" max="6144" width="11.42578125" style="205"/>
    <col min="6145" max="6145" width="18.5703125" style="205" customWidth="1"/>
    <col min="6146" max="6146" width="20" style="205" customWidth="1"/>
    <col min="6147" max="6177" width="15.28515625" style="205" customWidth="1"/>
    <col min="6178" max="6400" width="11.42578125" style="205"/>
    <col min="6401" max="6401" width="18.5703125" style="205" customWidth="1"/>
    <col min="6402" max="6402" width="20" style="205" customWidth="1"/>
    <col min="6403" max="6433" width="15.28515625" style="205" customWidth="1"/>
    <col min="6434" max="6656" width="11.42578125" style="205"/>
    <col min="6657" max="6657" width="18.5703125" style="205" customWidth="1"/>
    <col min="6658" max="6658" width="20" style="205" customWidth="1"/>
    <col min="6659" max="6689" width="15.28515625" style="205" customWidth="1"/>
    <col min="6690" max="6912" width="11.42578125" style="205"/>
    <col min="6913" max="6913" width="18.5703125" style="205" customWidth="1"/>
    <col min="6914" max="6914" width="20" style="205" customWidth="1"/>
    <col min="6915" max="6945" width="15.28515625" style="205" customWidth="1"/>
    <col min="6946" max="7168" width="11.42578125" style="205"/>
    <col min="7169" max="7169" width="18.5703125" style="205" customWidth="1"/>
    <col min="7170" max="7170" width="20" style="205" customWidth="1"/>
    <col min="7171" max="7201" width="15.28515625" style="205" customWidth="1"/>
    <col min="7202" max="7424" width="11.42578125" style="205"/>
    <col min="7425" max="7425" width="18.5703125" style="205" customWidth="1"/>
    <col min="7426" max="7426" width="20" style="205" customWidth="1"/>
    <col min="7427" max="7457" width="15.28515625" style="205" customWidth="1"/>
    <col min="7458" max="7680" width="11.42578125" style="205"/>
    <col min="7681" max="7681" width="18.5703125" style="205" customWidth="1"/>
    <col min="7682" max="7682" width="20" style="205" customWidth="1"/>
    <col min="7683" max="7713" width="15.28515625" style="205" customWidth="1"/>
    <col min="7714" max="7936" width="11.42578125" style="205"/>
    <col min="7937" max="7937" width="18.5703125" style="205" customWidth="1"/>
    <col min="7938" max="7938" width="20" style="205" customWidth="1"/>
    <col min="7939" max="7969" width="15.28515625" style="205" customWidth="1"/>
    <col min="7970" max="8192" width="11.42578125" style="205"/>
    <col min="8193" max="8193" width="18.5703125" style="205" customWidth="1"/>
    <col min="8194" max="8194" width="20" style="205" customWidth="1"/>
    <col min="8195" max="8225" width="15.28515625" style="205" customWidth="1"/>
    <col min="8226" max="8448" width="11.42578125" style="205"/>
    <col min="8449" max="8449" width="18.5703125" style="205" customWidth="1"/>
    <col min="8450" max="8450" width="20" style="205" customWidth="1"/>
    <col min="8451" max="8481" width="15.28515625" style="205" customWidth="1"/>
    <col min="8482" max="8704" width="11.42578125" style="205"/>
    <col min="8705" max="8705" width="18.5703125" style="205" customWidth="1"/>
    <col min="8706" max="8706" width="20" style="205" customWidth="1"/>
    <col min="8707" max="8737" width="15.28515625" style="205" customWidth="1"/>
    <col min="8738" max="8960" width="11.42578125" style="205"/>
    <col min="8961" max="8961" width="18.5703125" style="205" customWidth="1"/>
    <col min="8962" max="8962" width="20" style="205" customWidth="1"/>
    <col min="8963" max="8993" width="15.28515625" style="205" customWidth="1"/>
    <col min="8994" max="9216" width="11.42578125" style="205"/>
    <col min="9217" max="9217" width="18.5703125" style="205" customWidth="1"/>
    <col min="9218" max="9218" width="20" style="205" customWidth="1"/>
    <col min="9219" max="9249" width="15.28515625" style="205" customWidth="1"/>
    <col min="9250" max="9472" width="11.42578125" style="205"/>
    <col min="9473" max="9473" width="18.5703125" style="205" customWidth="1"/>
    <col min="9474" max="9474" width="20" style="205" customWidth="1"/>
    <col min="9475" max="9505" width="15.28515625" style="205" customWidth="1"/>
    <col min="9506" max="9728" width="11.42578125" style="205"/>
    <col min="9729" max="9729" width="18.5703125" style="205" customWidth="1"/>
    <col min="9730" max="9730" width="20" style="205" customWidth="1"/>
    <col min="9731" max="9761" width="15.28515625" style="205" customWidth="1"/>
    <col min="9762" max="9984" width="11.42578125" style="205"/>
    <col min="9985" max="9985" width="18.5703125" style="205" customWidth="1"/>
    <col min="9986" max="9986" width="20" style="205" customWidth="1"/>
    <col min="9987" max="10017" width="15.28515625" style="205" customWidth="1"/>
    <col min="10018" max="10240" width="11.42578125" style="205"/>
    <col min="10241" max="10241" width="18.5703125" style="205" customWidth="1"/>
    <col min="10242" max="10242" width="20" style="205" customWidth="1"/>
    <col min="10243" max="10273" width="15.28515625" style="205" customWidth="1"/>
    <col min="10274" max="10496" width="11.42578125" style="205"/>
    <col min="10497" max="10497" width="18.5703125" style="205" customWidth="1"/>
    <col min="10498" max="10498" width="20" style="205" customWidth="1"/>
    <col min="10499" max="10529" width="15.28515625" style="205" customWidth="1"/>
    <col min="10530" max="10752" width="11.42578125" style="205"/>
    <col min="10753" max="10753" width="18.5703125" style="205" customWidth="1"/>
    <col min="10754" max="10754" width="20" style="205" customWidth="1"/>
    <col min="10755" max="10785" width="15.28515625" style="205" customWidth="1"/>
    <col min="10786" max="11008" width="11.42578125" style="205"/>
    <col min="11009" max="11009" width="18.5703125" style="205" customWidth="1"/>
    <col min="11010" max="11010" width="20" style="205" customWidth="1"/>
    <col min="11011" max="11041" width="15.28515625" style="205" customWidth="1"/>
    <col min="11042" max="11264" width="11.42578125" style="205"/>
    <col min="11265" max="11265" width="18.5703125" style="205" customWidth="1"/>
    <col min="11266" max="11266" width="20" style="205" customWidth="1"/>
    <col min="11267" max="11297" width="15.28515625" style="205" customWidth="1"/>
    <col min="11298" max="11520" width="11.42578125" style="205"/>
    <col min="11521" max="11521" width="18.5703125" style="205" customWidth="1"/>
    <col min="11522" max="11522" width="20" style="205" customWidth="1"/>
    <col min="11523" max="11553" width="15.28515625" style="205" customWidth="1"/>
    <col min="11554" max="11776" width="11.42578125" style="205"/>
    <col min="11777" max="11777" width="18.5703125" style="205" customWidth="1"/>
    <col min="11778" max="11778" width="20" style="205" customWidth="1"/>
    <col min="11779" max="11809" width="15.28515625" style="205" customWidth="1"/>
    <col min="11810" max="12032" width="11.42578125" style="205"/>
    <col min="12033" max="12033" width="18.5703125" style="205" customWidth="1"/>
    <col min="12034" max="12034" width="20" style="205" customWidth="1"/>
    <col min="12035" max="12065" width="15.28515625" style="205" customWidth="1"/>
    <col min="12066" max="12288" width="11.42578125" style="205"/>
    <col min="12289" max="12289" width="18.5703125" style="205" customWidth="1"/>
    <col min="12290" max="12290" width="20" style="205" customWidth="1"/>
    <col min="12291" max="12321" width="15.28515625" style="205" customWidth="1"/>
    <col min="12322" max="12544" width="11.42578125" style="205"/>
    <col min="12545" max="12545" width="18.5703125" style="205" customWidth="1"/>
    <col min="12546" max="12546" width="20" style="205" customWidth="1"/>
    <col min="12547" max="12577" width="15.28515625" style="205" customWidth="1"/>
    <col min="12578" max="12800" width="11.42578125" style="205"/>
    <col min="12801" max="12801" width="18.5703125" style="205" customWidth="1"/>
    <col min="12802" max="12802" width="20" style="205" customWidth="1"/>
    <col min="12803" max="12833" width="15.28515625" style="205" customWidth="1"/>
    <col min="12834" max="13056" width="11.42578125" style="205"/>
    <col min="13057" max="13057" width="18.5703125" style="205" customWidth="1"/>
    <col min="13058" max="13058" width="20" style="205" customWidth="1"/>
    <col min="13059" max="13089" width="15.28515625" style="205" customWidth="1"/>
    <col min="13090" max="13312" width="11.42578125" style="205"/>
    <col min="13313" max="13313" width="18.5703125" style="205" customWidth="1"/>
    <col min="13314" max="13314" width="20" style="205" customWidth="1"/>
    <col min="13315" max="13345" width="15.28515625" style="205" customWidth="1"/>
    <col min="13346" max="13568" width="11.42578125" style="205"/>
    <col min="13569" max="13569" width="18.5703125" style="205" customWidth="1"/>
    <col min="13570" max="13570" width="20" style="205" customWidth="1"/>
    <col min="13571" max="13601" width="15.28515625" style="205" customWidth="1"/>
    <col min="13602" max="13824" width="11.42578125" style="205"/>
    <col min="13825" max="13825" width="18.5703125" style="205" customWidth="1"/>
    <col min="13826" max="13826" width="20" style="205" customWidth="1"/>
    <col min="13827" max="13857" width="15.28515625" style="205" customWidth="1"/>
    <col min="13858" max="14080" width="11.42578125" style="205"/>
    <col min="14081" max="14081" width="18.5703125" style="205" customWidth="1"/>
    <col min="14082" max="14082" width="20" style="205" customWidth="1"/>
    <col min="14083" max="14113" width="15.28515625" style="205" customWidth="1"/>
    <col min="14114" max="14336" width="11.42578125" style="205"/>
    <col min="14337" max="14337" width="18.5703125" style="205" customWidth="1"/>
    <col min="14338" max="14338" width="20" style="205" customWidth="1"/>
    <col min="14339" max="14369" width="15.28515625" style="205" customWidth="1"/>
    <col min="14370" max="14592" width="11.42578125" style="205"/>
    <col min="14593" max="14593" width="18.5703125" style="205" customWidth="1"/>
    <col min="14594" max="14594" width="20" style="205" customWidth="1"/>
    <col min="14595" max="14625" width="15.28515625" style="205" customWidth="1"/>
    <col min="14626" max="14848" width="11.42578125" style="205"/>
    <col min="14849" max="14849" width="18.5703125" style="205" customWidth="1"/>
    <col min="14850" max="14850" width="20" style="205" customWidth="1"/>
    <col min="14851" max="14881" width="15.28515625" style="205" customWidth="1"/>
    <col min="14882" max="15104" width="11.42578125" style="205"/>
    <col min="15105" max="15105" width="18.5703125" style="205" customWidth="1"/>
    <col min="15106" max="15106" width="20" style="205" customWidth="1"/>
    <col min="15107" max="15137" width="15.28515625" style="205" customWidth="1"/>
    <col min="15138" max="15360" width="11.42578125" style="205"/>
    <col min="15361" max="15361" width="18.5703125" style="205" customWidth="1"/>
    <col min="15362" max="15362" width="20" style="205" customWidth="1"/>
    <col min="15363" max="15393" width="15.28515625" style="205" customWidth="1"/>
    <col min="15394" max="15616" width="11.42578125" style="205"/>
    <col min="15617" max="15617" width="18.5703125" style="205" customWidth="1"/>
    <col min="15618" max="15618" width="20" style="205" customWidth="1"/>
    <col min="15619" max="15649" width="15.28515625" style="205" customWidth="1"/>
    <col min="15650" max="15872" width="11.42578125" style="205"/>
    <col min="15873" max="15873" width="18.5703125" style="205" customWidth="1"/>
    <col min="15874" max="15874" width="20" style="205" customWidth="1"/>
    <col min="15875" max="15905" width="15.28515625" style="205" customWidth="1"/>
    <col min="15906" max="16128" width="11.42578125" style="205"/>
    <col min="16129" max="16129" width="18.5703125" style="205" customWidth="1"/>
    <col min="16130" max="16130" width="20" style="205" customWidth="1"/>
    <col min="16131" max="16161" width="15.28515625" style="205" customWidth="1"/>
    <col min="16162" max="16384" width="11.42578125" style="205"/>
  </cols>
  <sheetData>
    <row r="1" spans="1:10" ht="15.75">
      <c r="A1" s="823" t="s">
        <v>239</v>
      </c>
      <c r="B1" s="823"/>
      <c r="C1" s="823"/>
      <c r="D1" s="823"/>
      <c r="E1" s="823"/>
      <c r="F1" s="823"/>
      <c r="G1" s="823"/>
      <c r="H1" s="823"/>
    </row>
    <row r="2" spans="1:10" ht="15.75">
      <c r="A2" s="823" t="s">
        <v>0</v>
      </c>
      <c r="B2" s="823"/>
      <c r="C2" s="823"/>
      <c r="D2" s="823"/>
      <c r="E2" s="823"/>
      <c r="F2" s="823"/>
      <c r="G2" s="823"/>
      <c r="H2" s="823"/>
    </row>
    <row r="3" spans="1:10" ht="15.75">
      <c r="A3" s="824" t="s">
        <v>1</v>
      </c>
      <c r="B3" s="824"/>
      <c r="C3" s="824"/>
      <c r="D3" s="824"/>
      <c r="E3" s="824"/>
      <c r="F3" s="824"/>
      <c r="G3" s="824"/>
      <c r="H3" s="824"/>
    </row>
    <row r="4" spans="1:10" ht="15.75">
      <c r="A4" s="823" t="s">
        <v>2</v>
      </c>
      <c r="B4" s="823"/>
      <c r="C4" s="823"/>
      <c r="D4" s="823"/>
      <c r="E4" s="823"/>
      <c r="F4" s="823"/>
      <c r="G4" s="823"/>
      <c r="H4" s="823"/>
    </row>
    <row r="5" spans="1:10" ht="15.75">
      <c r="A5" s="823" t="s">
        <v>235</v>
      </c>
      <c r="B5" s="823"/>
      <c r="C5" s="823"/>
      <c r="D5" s="823"/>
      <c r="E5" s="823"/>
      <c r="F5" s="823"/>
      <c r="G5" s="823"/>
      <c r="H5" s="823"/>
    </row>
    <row r="6" spans="1:10" ht="15.75">
      <c r="A6" s="823" t="s">
        <v>230</v>
      </c>
      <c r="B6" s="823"/>
      <c r="C6" s="823"/>
      <c r="D6" s="823"/>
      <c r="E6" s="823"/>
      <c r="F6" s="823"/>
      <c r="G6" s="823"/>
      <c r="H6" s="823"/>
    </row>
    <row r="7" spans="1:10" ht="15.75" customHeight="1">
      <c r="A7" s="568" t="s">
        <v>5</v>
      </c>
      <c r="B7" s="568"/>
      <c r="C7" s="568"/>
      <c r="D7" s="568"/>
      <c r="E7" s="568"/>
      <c r="F7" s="568"/>
      <c r="G7" s="568"/>
      <c r="H7" s="568"/>
    </row>
    <row r="8" spans="1:10" ht="16.5" thickBot="1">
      <c r="A8" s="206"/>
      <c r="B8" s="206"/>
      <c r="C8" s="206"/>
      <c r="D8" s="206"/>
      <c r="E8" s="206"/>
      <c r="F8" s="206"/>
      <c r="G8" s="206"/>
      <c r="H8" s="206"/>
    </row>
    <row r="9" spans="1:10" ht="12.75" customHeight="1">
      <c r="A9" s="825" t="s">
        <v>7</v>
      </c>
      <c r="B9" s="827" t="s">
        <v>8</v>
      </c>
      <c r="C9" s="829" t="s">
        <v>236</v>
      </c>
      <c r="D9" s="830"/>
      <c r="E9" s="831"/>
      <c r="F9" s="830" t="s">
        <v>237</v>
      </c>
      <c r="G9" s="830"/>
      <c r="H9" s="831"/>
    </row>
    <row r="10" spans="1:10" ht="15.75" thickBot="1">
      <c r="A10" s="826"/>
      <c r="B10" s="828"/>
      <c r="C10" s="832"/>
      <c r="D10" s="833"/>
      <c r="E10" s="834"/>
      <c r="F10" s="833"/>
      <c r="G10" s="833"/>
      <c r="H10" s="834"/>
    </row>
    <row r="11" spans="1:10" ht="13.5" customHeight="1">
      <c r="A11" s="826"/>
      <c r="B11" s="828"/>
      <c r="C11" s="835">
        <v>2008</v>
      </c>
      <c r="D11" s="835">
        <v>2009</v>
      </c>
      <c r="E11" s="835" t="s">
        <v>12</v>
      </c>
      <c r="F11" s="835">
        <v>2008</v>
      </c>
      <c r="G11" s="835">
        <v>2009</v>
      </c>
      <c r="H11" s="835" t="s">
        <v>12</v>
      </c>
    </row>
    <row r="12" spans="1:10" ht="12.75" customHeight="1">
      <c r="A12" s="826"/>
      <c r="B12" s="828"/>
      <c r="C12" s="836"/>
      <c r="D12" s="836"/>
      <c r="E12" s="837"/>
      <c r="F12" s="836"/>
      <c r="G12" s="836"/>
      <c r="H12" s="836"/>
    </row>
    <row r="13" spans="1:10" ht="13.5" customHeight="1" thickBot="1">
      <c r="A13" s="826"/>
      <c r="B13" s="828"/>
      <c r="C13" s="836"/>
      <c r="D13" s="836"/>
      <c r="E13" s="837"/>
      <c r="F13" s="836"/>
      <c r="G13" s="836"/>
      <c r="H13" s="836"/>
    </row>
    <row r="14" spans="1:10" ht="12.75" customHeight="1">
      <c r="A14" s="817" t="s">
        <v>14</v>
      </c>
      <c r="B14" s="818" t="s">
        <v>15</v>
      </c>
      <c r="C14" s="819">
        <v>623.89</v>
      </c>
      <c r="D14" s="819">
        <v>1160</v>
      </c>
      <c r="E14" s="820">
        <f>(C14-D14)/D14</f>
        <v>-0.46216379310344829</v>
      </c>
      <c r="F14" s="819">
        <v>680.56</v>
      </c>
      <c r="G14" s="819">
        <v>1703.53</v>
      </c>
      <c r="H14" s="822">
        <f>+(F14-G14)/G14</f>
        <v>-0.60050013794884738</v>
      </c>
      <c r="J14" s="207"/>
    </row>
    <row r="15" spans="1:10" ht="12.75" customHeight="1">
      <c r="A15" s="794"/>
      <c r="B15" s="807"/>
      <c r="C15" s="797"/>
      <c r="D15" s="797"/>
      <c r="E15" s="821"/>
      <c r="F15" s="797"/>
      <c r="G15" s="797"/>
      <c r="H15" s="809"/>
      <c r="J15" s="207"/>
    </row>
    <row r="16" spans="1:10" ht="12.75" customHeight="1">
      <c r="A16" s="794"/>
      <c r="B16" s="807"/>
      <c r="C16" s="797"/>
      <c r="D16" s="797"/>
      <c r="E16" s="821"/>
      <c r="F16" s="797"/>
      <c r="G16" s="797"/>
      <c r="H16" s="809"/>
      <c r="J16" s="107"/>
    </row>
    <row r="17" spans="1:10" ht="12.75" customHeight="1">
      <c r="A17" s="794"/>
      <c r="B17" s="807"/>
      <c r="C17" s="797"/>
      <c r="D17" s="797"/>
      <c r="E17" s="821"/>
      <c r="F17" s="797"/>
      <c r="G17" s="797"/>
      <c r="H17" s="809"/>
      <c r="J17" s="207"/>
    </row>
    <row r="18" spans="1:10" ht="12.75" customHeight="1">
      <c r="A18" s="794"/>
      <c r="B18" s="807"/>
      <c r="C18" s="797"/>
      <c r="D18" s="797"/>
      <c r="E18" s="821"/>
      <c r="F18" s="797"/>
      <c r="G18" s="797"/>
      <c r="H18" s="809"/>
      <c r="J18" s="207"/>
    </row>
    <row r="19" spans="1:10" ht="12.75" customHeight="1">
      <c r="A19" s="794"/>
      <c r="B19" s="807"/>
      <c r="C19" s="797"/>
      <c r="D19" s="797"/>
      <c r="E19" s="821"/>
      <c r="F19" s="797"/>
      <c r="G19" s="797"/>
      <c r="H19" s="809"/>
      <c r="J19" s="207"/>
    </row>
    <row r="20" spans="1:10" ht="12.75" customHeight="1">
      <c r="A20" s="815" t="s">
        <v>62</v>
      </c>
      <c r="B20" s="804" t="s">
        <v>188</v>
      </c>
      <c r="C20" s="816">
        <v>4245.6099999999997</v>
      </c>
      <c r="D20" s="816">
        <v>1426.85</v>
      </c>
      <c r="E20" s="791">
        <f>(C20-D20)/D20</f>
        <v>1.975512492553527</v>
      </c>
      <c r="F20" s="816">
        <v>11302.82</v>
      </c>
      <c r="G20" s="816">
        <v>1575</v>
      </c>
      <c r="H20" s="783">
        <f>+(F20-G20)/G20</f>
        <v>6.176393650793651</v>
      </c>
      <c r="J20" s="207"/>
    </row>
    <row r="21" spans="1:10" ht="12.75" customHeight="1">
      <c r="A21" s="815"/>
      <c r="B21" s="804"/>
      <c r="C21" s="792"/>
      <c r="D21" s="792"/>
      <c r="E21" s="792"/>
      <c r="F21" s="792"/>
      <c r="G21" s="792"/>
      <c r="H21" s="784"/>
      <c r="J21" s="207"/>
    </row>
    <row r="22" spans="1:10" ht="16.149999999999999" customHeight="1">
      <c r="A22" s="815"/>
      <c r="B22" s="804"/>
      <c r="C22" s="792" t="s">
        <v>6</v>
      </c>
      <c r="D22" s="792"/>
      <c r="E22" s="792"/>
      <c r="F22" s="792"/>
      <c r="G22" s="792"/>
      <c r="H22" s="784"/>
      <c r="J22" s="107"/>
    </row>
    <row r="23" spans="1:10" ht="16.899999999999999" customHeight="1">
      <c r="A23" s="815"/>
      <c r="B23" s="804"/>
      <c r="C23" s="792"/>
      <c r="D23" s="792"/>
      <c r="E23" s="792"/>
      <c r="F23" s="792"/>
      <c r="G23" s="792"/>
      <c r="H23" s="784"/>
      <c r="J23" s="207"/>
    </row>
    <row r="24" spans="1:10" ht="18.600000000000001" customHeight="1">
      <c r="A24" s="815"/>
      <c r="B24" s="804"/>
      <c r="C24" s="792"/>
      <c r="D24" s="792"/>
      <c r="E24" s="792"/>
      <c r="F24" s="792"/>
      <c r="G24" s="792"/>
      <c r="H24" s="784"/>
      <c r="J24" s="207"/>
    </row>
    <row r="25" spans="1:10" ht="19.5" customHeight="1">
      <c r="A25" s="815"/>
      <c r="B25" s="804"/>
      <c r="C25" s="792"/>
      <c r="D25" s="792"/>
      <c r="E25" s="792"/>
      <c r="F25" s="792"/>
      <c r="G25" s="792"/>
      <c r="H25" s="784"/>
      <c r="J25" s="207"/>
    </row>
    <row r="26" spans="1:10" ht="12.75" customHeight="1">
      <c r="A26" s="794" t="s">
        <v>81</v>
      </c>
      <c r="B26" s="803" t="s">
        <v>82</v>
      </c>
      <c r="C26" s="796">
        <v>900</v>
      </c>
      <c r="D26" s="796">
        <v>310</v>
      </c>
      <c r="E26" s="798">
        <f>(C26-D26)/D26</f>
        <v>1.903225806451613</v>
      </c>
      <c r="F26" s="796">
        <v>3540</v>
      </c>
      <c r="G26" s="796">
        <v>826</v>
      </c>
      <c r="H26" s="799">
        <f t="shared" ref="H26" si="0">+(F26-G26)/G26</f>
        <v>3.2857142857142856</v>
      </c>
      <c r="J26" s="207"/>
    </row>
    <row r="27" spans="1:10" ht="12.75" customHeight="1">
      <c r="A27" s="794"/>
      <c r="B27" s="803"/>
      <c r="C27" s="797"/>
      <c r="D27" s="797"/>
      <c r="E27" s="797"/>
      <c r="F27" s="797"/>
      <c r="G27" s="797"/>
      <c r="H27" s="800"/>
      <c r="J27" s="207"/>
    </row>
    <row r="28" spans="1:10" ht="12.75" customHeight="1">
      <c r="A28" s="794"/>
      <c r="B28" s="803"/>
      <c r="C28" s="797"/>
      <c r="D28" s="797"/>
      <c r="E28" s="797"/>
      <c r="F28" s="797"/>
      <c r="G28" s="797"/>
      <c r="H28" s="800"/>
      <c r="J28" s="107"/>
    </row>
    <row r="29" spans="1:10" ht="12.75" customHeight="1">
      <c r="A29" s="794"/>
      <c r="B29" s="803"/>
      <c r="C29" s="797"/>
      <c r="D29" s="797"/>
      <c r="E29" s="797"/>
      <c r="F29" s="797"/>
      <c r="G29" s="797"/>
      <c r="H29" s="800"/>
      <c r="J29" s="207"/>
    </row>
    <row r="30" spans="1:10" ht="12.75" customHeight="1">
      <c r="A30" s="794"/>
      <c r="B30" s="803"/>
      <c r="C30" s="797"/>
      <c r="D30" s="797"/>
      <c r="E30" s="797"/>
      <c r="F30" s="797"/>
      <c r="G30" s="797"/>
      <c r="H30" s="800"/>
      <c r="J30" s="207"/>
    </row>
    <row r="31" spans="1:10" ht="12.75" customHeight="1">
      <c r="A31" s="794"/>
      <c r="B31" s="803"/>
      <c r="C31" s="797"/>
      <c r="D31" s="797"/>
      <c r="E31" s="797"/>
      <c r="F31" s="797"/>
      <c r="G31" s="797"/>
      <c r="H31" s="800"/>
    </row>
    <row r="32" spans="1:10" ht="12.75" customHeight="1">
      <c r="A32" s="787" t="s">
        <v>93</v>
      </c>
      <c r="B32" s="813" t="s">
        <v>94</v>
      </c>
      <c r="C32" s="780">
        <v>150</v>
      </c>
      <c r="D32" s="780">
        <v>125</v>
      </c>
      <c r="E32" s="814">
        <f>(C32-D32)/D32</f>
        <v>0.2</v>
      </c>
      <c r="F32" s="780">
        <v>406</v>
      </c>
      <c r="G32" s="780">
        <v>334</v>
      </c>
      <c r="H32" s="783">
        <f t="shared" ref="H32" si="1">+(F32-G32)/G32</f>
        <v>0.21556886227544911</v>
      </c>
    </row>
    <row r="33" spans="1:10" ht="12.75" customHeight="1">
      <c r="A33" s="787"/>
      <c r="B33" s="813"/>
      <c r="C33" s="781"/>
      <c r="D33" s="781"/>
      <c r="E33" s="781"/>
      <c r="F33" s="781"/>
      <c r="G33" s="781"/>
      <c r="H33" s="784"/>
      <c r="J33" s="207"/>
    </row>
    <row r="34" spans="1:10" ht="12.75" customHeight="1">
      <c r="A34" s="787"/>
      <c r="B34" s="813"/>
      <c r="C34" s="781"/>
      <c r="D34" s="781"/>
      <c r="E34" s="781"/>
      <c r="F34" s="781"/>
      <c r="G34" s="781"/>
      <c r="H34" s="784"/>
      <c r="J34" s="207"/>
    </row>
    <row r="35" spans="1:10" ht="12.75" customHeight="1">
      <c r="A35" s="787"/>
      <c r="B35" s="813"/>
      <c r="C35" s="781"/>
      <c r="D35" s="781"/>
      <c r="E35" s="781"/>
      <c r="F35" s="781"/>
      <c r="G35" s="781"/>
      <c r="H35" s="784"/>
      <c r="J35" s="107"/>
    </row>
    <row r="36" spans="1:10" ht="12.75" customHeight="1">
      <c r="A36" s="787"/>
      <c r="B36" s="813"/>
      <c r="C36" s="781"/>
      <c r="D36" s="781"/>
      <c r="E36" s="781"/>
      <c r="F36" s="781"/>
      <c r="G36" s="781"/>
      <c r="H36" s="784"/>
      <c r="J36" s="207"/>
    </row>
    <row r="37" spans="1:10" ht="12.75" customHeight="1">
      <c r="A37" s="787"/>
      <c r="B37" s="813"/>
      <c r="C37" s="781"/>
      <c r="D37" s="781"/>
      <c r="E37" s="781"/>
      <c r="F37" s="781"/>
      <c r="G37" s="781"/>
      <c r="H37" s="784"/>
      <c r="J37" s="207"/>
    </row>
    <row r="38" spans="1:10" ht="12.75" customHeight="1">
      <c r="A38" s="794" t="s">
        <v>107</v>
      </c>
      <c r="B38" s="812" t="s">
        <v>200</v>
      </c>
      <c r="C38" s="796">
        <v>1633.33</v>
      </c>
      <c r="D38" s="796">
        <v>650</v>
      </c>
      <c r="E38" s="798">
        <f>(C38-D38)/D38</f>
        <v>1.5128153846153845</v>
      </c>
      <c r="F38" s="796">
        <v>2408.56</v>
      </c>
      <c r="G38" s="796">
        <v>812</v>
      </c>
      <c r="H38" s="799">
        <f t="shared" ref="H38" si="2">+(F38-G38)/G38</f>
        <v>1.9662068965517241</v>
      </c>
      <c r="J38" s="207"/>
    </row>
    <row r="39" spans="1:10" ht="12.75" customHeight="1">
      <c r="A39" s="794"/>
      <c r="B39" s="812"/>
      <c r="C39" s="797"/>
      <c r="D39" s="797"/>
      <c r="E39" s="797"/>
      <c r="F39" s="797"/>
      <c r="G39" s="797"/>
      <c r="H39" s="800"/>
      <c r="J39" s="207"/>
    </row>
    <row r="40" spans="1:10" ht="12.75" customHeight="1">
      <c r="A40" s="794"/>
      <c r="B40" s="812"/>
      <c r="C40" s="797"/>
      <c r="D40" s="797"/>
      <c r="E40" s="797"/>
      <c r="F40" s="797"/>
      <c r="G40" s="797"/>
      <c r="H40" s="800"/>
      <c r="J40" s="107"/>
    </row>
    <row r="41" spans="1:10" ht="12.75" customHeight="1">
      <c r="A41" s="794"/>
      <c r="B41" s="812"/>
      <c r="C41" s="797"/>
      <c r="D41" s="797"/>
      <c r="E41" s="797"/>
      <c r="F41" s="797"/>
      <c r="G41" s="797"/>
      <c r="H41" s="800"/>
      <c r="J41" s="207"/>
    </row>
    <row r="42" spans="1:10" ht="12.75" customHeight="1">
      <c r="A42" s="794"/>
      <c r="B42" s="812"/>
      <c r="C42" s="797"/>
      <c r="D42" s="797"/>
      <c r="E42" s="797"/>
      <c r="F42" s="797"/>
      <c r="G42" s="797"/>
      <c r="H42" s="800"/>
    </row>
    <row r="43" spans="1:10" ht="12.75" customHeight="1">
      <c r="A43" s="794"/>
      <c r="B43" s="812"/>
      <c r="C43" s="797"/>
      <c r="D43" s="797"/>
      <c r="E43" s="797"/>
      <c r="F43" s="797"/>
      <c r="G43" s="797"/>
      <c r="H43" s="800"/>
    </row>
    <row r="44" spans="1:10" ht="12.75" customHeight="1">
      <c r="A44" s="787" t="s">
        <v>116</v>
      </c>
      <c r="B44" s="804" t="s">
        <v>117</v>
      </c>
      <c r="C44" s="780">
        <v>540</v>
      </c>
      <c r="D44" s="780">
        <v>715</v>
      </c>
      <c r="E44" s="810">
        <f>(C44-D44)/D44</f>
        <v>-0.24475524475524477</v>
      </c>
      <c r="F44" s="780">
        <v>1270.83</v>
      </c>
      <c r="G44" s="780">
        <v>1402</v>
      </c>
      <c r="H44" s="801">
        <f t="shared" ref="H44" si="3">+(F44-G44)/G44</f>
        <v>-9.3559201141226872E-2</v>
      </c>
    </row>
    <row r="45" spans="1:10" ht="12.75" customHeight="1">
      <c r="A45" s="787"/>
      <c r="B45" s="804"/>
      <c r="C45" s="781"/>
      <c r="D45" s="781"/>
      <c r="E45" s="811"/>
      <c r="F45" s="781"/>
      <c r="G45" s="781"/>
      <c r="H45" s="802"/>
    </row>
    <row r="46" spans="1:10" ht="12.75" customHeight="1">
      <c r="A46" s="787"/>
      <c r="B46" s="804"/>
      <c r="C46" s="781"/>
      <c r="D46" s="781"/>
      <c r="E46" s="811"/>
      <c r="F46" s="781"/>
      <c r="G46" s="781"/>
      <c r="H46" s="802"/>
      <c r="J46" s="107"/>
    </row>
    <row r="47" spans="1:10" ht="12.75" customHeight="1">
      <c r="A47" s="787"/>
      <c r="B47" s="804"/>
      <c r="C47" s="781"/>
      <c r="D47" s="781"/>
      <c r="E47" s="811"/>
      <c r="F47" s="781"/>
      <c r="G47" s="781"/>
      <c r="H47" s="802"/>
    </row>
    <row r="48" spans="1:10" ht="12.75" customHeight="1">
      <c r="A48" s="787"/>
      <c r="B48" s="804"/>
      <c r="C48" s="781"/>
      <c r="D48" s="781"/>
      <c r="E48" s="811"/>
      <c r="F48" s="781"/>
      <c r="G48" s="781"/>
      <c r="H48" s="802"/>
    </row>
    <row r="49" spans="1:10" ht="12.75" customHeight="1">
      <c r="A49" s="787"/>
      <c r="B49" s="804"/>
      <c r="C49" s="781"/>
      <c r="D49" s="781"/>
      <c r="E49" s="811"/>
      <c r="F49" s="781"/>
      <c r="G49" s="781"/>
      <c r="H49" s="802"/>
    </row>
    <row r="50" spans="1:10" ht="12.75" customHeight="1">
      <c r="A50" s="794" t="s">
        <v>126</v>
      </c>
      <c r="B50" s="803" t="s">
        <v>127</v>
      </c>
      <c r="C50" s="796">
        <v>400</v>
      </c>
      <c r="D50" s="796">
        <v>300</v>
      </c>
      <c r="E50" s="798">
        <f>(C50-D50)/D50</f>
        <v>0.33333333333333331</v>
      </c>
      <c r="F50" s="796">
        <v>702</v>
      </c>
      <c r="G50" s="796">
        <v>1279</v>
      </c>
      <c r="H50" s="808">
        <f t="shared" ref="H50" si="4">+(F50-G50)/G50</f>
        <v>-0.45113369820172011</v>
      </c>
    </row>
    <row r="51" spans="1:10" ht="17.45" customHeight="1">
      <c r="A51" s="794"/>
      <c r="B51" s="803"/>
      <c r="C51" s="797"/>
      <c r="D51" s="797"/>
      <c r="E51" s="797"/>
      <c r="F51" s="797"/>
      <c r="G51" s="797"/>
      <c r="H51" s="809"/>
    </row>
    <row r="52" spans="1:10" ht="16.899999999999999" customHeight="1">
      <c r="A52" s="794"/>
      <c r="B52" s="803"/>
      <c r="C52" s="797"/>
      <c r="D52" s="797"/>
      <c r="E52" s="797"/>
      <c r="F52" s="797"/>
      <c r="G52" s="797"/>
      <c r="H52" s="809"/>
    </row>
    <row r="53" spans="1:10" ht="12.75" customHeight="1">
      <c r="A53" s="794"/>
      <c r="B53" s="803"/>
      <c r="C53" s="797"/>
      <c r="D53" s="797"/>
      <c r="E53" s="797"/>
      <c r="F53" s="797"/>
      <c r="G53" s="797"/>
      <c r="H53" s="809"/>
    </row>
    <row r="54" spans="1:10" ht="16.149999999999999" customHeight="1">
      <c r="A54" s="794"/>
      <c r="B54" s="803"/>
      <c r="C54" s="797"/>
      <c r="D54" s="797"/>
      <c r="E54" s="797"/>
      <c r="F54" s="797"/>
      <c r="G54" s="797"/>
      <c r="H54" s="809"/>
    </row>
    <row r="55" spans="1:10" ht="18" customHeight="1">
      <c r="A55" s="794"/>
      <c r="B55" s="803"/>
      <c r="C55" s="797"/>
      <c r="D55" s="797"/>
      <c r="E55" s="797"/>
      <c r="F55" s="797"/>
      <c r="G55" s="797"/>
      <c r="H55" s="809"/>
    </row>
    <row r="56" spans="1:10" ht="12.75" customHeight="1">
      <c r="A56" s="787" t="s">
        <v>137</v>
      </c>
      <c r="B56" s="789" t="s">
        <v>192</v>
      </c>
      <c r="C56" s="780">
        <v>1950</v>
      </c>
      <c r="D56" s="780">
        <v>1995</v>
      </c>
      <c r="E56" s="805">
        <f>(C56-D56)/D56</f>
        <v>-2.2556390977443608E-2</v>
      </c>
      <c r="F56" s="780">
        <v>3101</v>
      </c>
      <c r="G56" s="780">
        <v>2839</v>
      </c>
      <c r="H56" s="783">
        <f t="shared" ref="H56" si="5">+(F56-G56)/G56</f>
        <v>9.2286016202888344E-2</v>
      </c>
    </row>
    <row r="57" spans="1:10" ht="12.75" customHeight="1">
      <c r="A57" s="787"/>
      <c r="B57" s="789"/>
      <c r="C57" s="781"/>
      <c r="D57" s="781"/>
      <c r="E57" s="806"/>
      <c r="F57" s="781"/>
      <c r="G57" s="781"/>
      <c r="H57" s="784"/>
    </row>
    <row r="58" spans="1:10" ht="12.75" customHeight="1">
      <c r="A58" s="787"/>
      <c r="B58" s="789"/>
      <c r="C58" s="781"/>
      <c r="D58" s="781"/>
      <c r="E58" s="806"/>
      <c r="F58" s="781"/>
      <c r="G58" s="781"/>
      <c r="H58" s="784"/>
      <c r="J58" s="208"/>
    </row>
    <row r="59" spans="1:10" ht="12.75" customHeight="1">
      <c r="A59" s="787"/>
      <c r="B59" s="789"/>
      <c r="C59" s="781"/>
      <c r="D59" s="781"/>
      <c r="E59" s="806"/>
      <c r="F59" s="781"/>
      <c r="G59" s="781"/>
      <c r="H59" s="784"/>
    </row>
    <row r="60" spans="1:10" ht="12.75" customHeight="1">
      <c r="A60" s="787"/>
      <c r="B60" s="789"/>
      <c r="C60" s="781"/>
      <c r="D60" s="781"/>
      <c r="E60" s="806"/>
      <c r="F60" s="781"/>
      <c r="G60" s="781"/>
      <c r="H60" s="784"/>
    </row>
    <row r="61" spans="1:10" ht="12.75" customHeight="1">
      <c r="A61" s="787"/>
      <c r="B61" s="789"/>
      <c r="C61" s="781"/>
      <c r="D61" s="781"/>
      <c r="E61" s="806"/>
      <c r="F61" s="781"/>
      <c r="G61" s="781"/>
      <c r="H61" s="784"/>
    </row>
    <row r="62" spans="1:10" ht="12.75" customHeight="1">
      <c r="A62" s="794" t="s">
        <v>145</v>
      </c>
      <c r="B62" s="807" t="s">
        <v>196</v>
      </c>
      <c r="C62" s="796">
        <v>2600</v>
      </c>
      <c r="D62" s="796">
        <v>2495</v>
      </c>
      <c r="E62" s="798">
        <f>(C62-D62)/D62</f>
        <v>4.2084168336673347E-2</v>
      </c>
      <c r="F62" s="796">
        <v>4077</v>
      </c>
      <c r="G62" s="796">
        <v>3922</v>
      </c>
      <c r="H62" s="799">
        <f t="shared" ref="H62" si="6">+(F62-G62)/G62</f>
        <v>3.95206527281999E-2</v>
      </c>
    </row>
    <row r="63" spans="1:10" ht="12.75" customHeight="1">
      <c r="A63" s="794"/>
      <c r="B63" s="807"/>
      <c r="C63" s="797"/>
      <c r="D63" s="797"/>
      <c r="E63" s="797"/>
      <c r="F63" s="797"/>
      <c r="G63" s="797"/>
      <c r="H63" s="800"/>
    </row>
    <row r="64" spans="1:10" ht="12.75" customHeight="1">
      <c r="A64" s="794"/>
      <c r="B64" s="807"/>
      <c r="C64" s="797"/>
      <c r="D64" s="797"/>
      <c r="E64" s="797"/>
      <c r="F64" s="797"/>
      <c r="G64" s="797"/>
      <c r="H64" s="800"/>
    </row>
    <row r="65" spans="1:8" ht="12.75" customHeight="1">
      <c r="A65" s="794"/>
      <c r="B65" s="807"/>
      <c r="C65" s="797"/>
      <c r="D65" s="797"/>
      <c r="E65" s="797"/>
      <c r="F65" s="797"/>
      <c r="G65" s="797"/>
      <c r="H65" s="800"/>
    </row>
    <row r="66" spans="1:8" ht="12.75" customHeight="1">
      <c r="A66" s="794"/>
      <c r="B66" s="807"/>
      <c r="C66" s="797"/>
      <c r="D66" s="797"/>
      <c r="E66" s="797"/>
      <c r="F66" s="797"/>
      <c r="G66" s="797"/>
      <c r="H66" s="800"/>
    </row>
    <row r="67" spans="1:8" ht="12.75" customHeight="1">
      <c r="A67" s="794"/>
      <c r="B67" s="807"/>
      <c r="C67" s="797"/>
      <c r="D67" s="797"/>
      <c r="E67" s="797"/>
      <c r="F67" s="797"/>
      <c r="G67" s="797"/>
      <c r="H67" s="800"/>
    </row>
    <row r="68" spans="1:8" ht="12.75" customHeight="1">
      <c r="A68" s="787" t="s">
        <v>158</v>
      </c>
      <c r="B68" s="804" t="s">
        <v>193</v>
      </c>
      <c r="C68" s="780">
        <v>375</v>
      </c>
      <c r="D68" s="780">
        <v>702</v>
      </c>
      <c r="E68" s="805">
        <f>(C68-D68)/D68</f>
        <v>-0.46581196581196582</v>
      </c>
      <c r="F68" s="780">
        <v>1173</v>
      </c>
      <c r="G68" s="780">
        <v>1393</v>
      </c>
      <c r="H68" s="801">
        <f t="shared" ref="H68" si="7">+(F68-G68)/G68</f>
        <v>-0.15793251974156497</v>
      </c>
    </row>
    <row r="69" spans="1:8" ht="12.75" customHeight="1">
      <c r="A69" s="787"/>
      <c r="B69" s="804"/>
      <c r="C69" s="781"/>
      <c r="D69" s="781"/>
      <c r="E69" s="806"/>
      <c r="F69" s="781"/>
      <c r="G69" s="781"/>
      <c r="H69" s="802"/>
    </row>
    <row r="70" spans="1:8" ht="12.75" customHeight="1">
      <c r="A70" s="787"/>
      <c r="B70" s="804"/>
      <c r="C70" s="781"/>
      <c r="D70" s="781"/>
      <c r="E70" s="806"/>
      <c r="F70" s="781"/>
      <c r="G70" s="781"/>
      <c r="H70" s="802"/>
    </row>
    <row r="71" spans="1:8" ht="12.75" customHeight="1">
      <c r="A71" s="787"/>
      <c r="B71" s="804"/>
      <c r="C71" s="781"/>
      <c r="D71" s="781"/>
      <c r="E71" s="806"/>
      <c r="F71" s="781"/>
      <c r="G71" s="781"/>
      <c r="H71" s="802"/>
    </row>
    <row r="72" spans="1:8" ht="12.75" customHeight="1">
      <c r="A72" s="787"/>
      <c r="B72" s="804"/>
      <c r="C72" s="781"/>
      <c r="D72" s="781"/>
      <c r="E72" s="806"/>
      <c r="F72" s="781"/>
      <c r="G72" s="781"/>
      <c r="H72" s="802"/>
    </row>
    <row r="73" spans="1:8" ht="12.75" customHeight="1">
      <c r="A73" s="787"/>
      <c r="B73" s="804"/>
      <c r="C73" s="781"/>
      <c r="D73" s="781"/>
      <c r="E73" s="806"/>
      <c r="F73" s="781"/>
      <c r="G73" s="781"/>
      <c r="H73" s="802"/>
    </row>
    <row r="74" spans="1:8" ht="16.149999999999999" customHeight="1">
      <c r="A74" s="794" t="s">
        <v>165</v>
      </c>
      <c r="B74" s="803" t="s">
        <v>202</v>
      </c>
      <c r="C74" s="796">
        <v>2117.65</v>
      </c>
      <c r="D74" s="796">
        <v>565</v>
      </c>
      <c r="E74" s="798">
        <f>(C74-D74)/D74</f>
        <v>2.7480530973451329</v>
      </c>
      <c r="F74" s="796">
        <v>5471.83</v>
      </c>
      <c r="G74" s="796">
        <v>859</v>
      </c>
      <c r="H74" s="799">
        <f t="shared" ref="H74" si="8">+(F74-G74)/G74</f>
        <v>5.37</v>
      </c>
    </row>
    <row r="75" spans="1:8" ht="19.899999999999999" customHeight="1">
      <c r="A75" s="794"/>
      <c r="B75" s="803"/>
      <c r="C75" s="797"/>
      <c r="D75" s="797"/>
      <c r="E75" s="797"/>
      <c r="F75" s="797"/>
      <c r="G75" s="797"/>
      <c r="H75" s="800"/>
    </row>
    <row r="76" spans="1:8" ht="17.45" customHeight="1">
      <c r="A76" s="794"/>
      <c r="B76" s="803"/>
      <c r="C76" s="797"/>
      <c r="D76" s="797"/>
      <c r="E76" s="797"/>
      <c r="F76" s="797"/>
      <c r="G76" s="797"/>
      <c r="H76" s="800"/>
    </row>
    <row r="77" spans="1:8" ht="17.45" customHeight="1">
      <c r="A77" s="794"/>
      <c r="B77" s="803"/>
      <c r="C77" s="797"/>
      <c r="D77" s="797"/>
      <c r="E77" s="797"/>
      <c r="F77" s="797"/>
      <c r="G77" s="797"/>
      <c r="H77" s="800"/>
    </row>
    <row r="78" spans="1:8" ht="16.149999999999999" customHeight="1">
      <c r="A78" s="794"/>
      <c r="B78" s="803"/>
      <c r="C78" s="797"/>
      <c r="D78" s="797"/>
      <c r="E78" s="797"/>
      <c r="F78" s="797"/>
      <c r="G78" s="797"/>
      <c r="H78" s="800"/>
    </row>
    <row r="79" spans="1:8" ht="29.25" customHeight="1">
      <c r="A79" s="794"/>
      <c r="B79" s="803"/>
      <c r="C79" s="797"/>
      <c r="D79" s="797"/>
      <c r="E79" s="797"/>
      <c r="F79" s="797"/>
      <c r="G79" s="797"/>
      <c r="H79" s="800"/>
    </row>
    <row r="80" spans="1:8" ht="12.75" customHeight="1">
      <c r="A80" s="787" t="s">
        <v>167</v>
      </c>
      <c r="B80" s="789" t="s">
        <v>238</v>
      </c>
      <c r="C80" s="780">
        <v>320</v>
      </c>
      <c r="D80" s="780">
        <v>150</v>
      </c>
      <c r="E80" s="791">
        <f>(C80-D80)/D80</f>
        <v>1.1333333333333333</v>
      </c>
      <c r="F80" s="780">
        <v>801</v>
      </c>
      <c r="G80" s="780">
        <v>540</v>
      </c>
      <c r="H80" s="783">
        <f t="shared" ref="H80" si="9">+(F80-G80)/G80</f>
        <v>0.48333333333333334</v>
      </c>
    </row>
    <row r="81" spans="1:8" ht="12.75" customHeight="1">
      <c r="A81" s="787"/>
      <c r="B81" s="789"/>
      <c r="C81" s="781"/>
      <c r="D81" s="781"/>
      <c r="E81" s="792"/>
      <c r="F81" s="781"/>
      <c r="G81" s="781"/>
      <c r="H81" s="784"/>
    </row>
    <row r="82" spans="1:8" ht="12.75" customHeight="1">
      <c r="A82" s="787"/>
      <c r="B82" s="789"/>
      <c r="C82" s="781"/>
      <c r="D82" s="781"/>
      <c r="E82" s="792"/>
      <c r="F82" s="781"/>
      <c r="G82" s="781"/>
      <c r="H82" s="784"/>
    </row>
    <row r="83" spans="1:8" ht="12.75" customHeight="1">
      <c r="A83" s="787"/>
      <c r="B83" s="789"/>
      <c r="C83" s="781"/>
      <c r="D83" s="781"/>
      <c r="E83" s="792"/>
      <c r="F83" s="781"/>
      <c r="G83" s="781"/>
      <c r="H83" s="784"/>
    </row>
    <row r="84" spans="1:8" ht="12.75" customHeight="1">
      <c r="A84" s="787"/>
      <c r="B84" s="789"/>
      <c r="C84" s="781"/>
      <c r="D84" s="781"/>
      <c r="E84" s="792"/>
      <c r="F84" s="781"/>
      <c r="G84" s="781"/>
      <c r="H84" s="784"/>
    </row>
    <row r="85" spans="1:8" ht="12.75" customHeight="1">
      <c r="A85" s="787"/>
      <c r="B85" s="789"/>
      <c r="C85" s="781"/>
      <c r="D85" s="781"/>
      <c r="E85" s="792"/>
      <c r="F85" s="781"/>
      <c r="G85" s="781"/>
      <c r="H85" s="784"/>
    </row>
    <row r="86" spans="1:8" ht="12.75" customHeight="1">
      <c r="A86" s="794" t="s">
        <v>169</v>
      </c>
      <c r="B86" s="795" t="s">
        <v>238</v>
      </c>
      <c r="C86" s="796">
        <v>595</v>
      </c>
      <c r="D86" s="796">
        <v>300</v>
      </c>
      <c r="E86" s="798">
        <f>(C86-D86)/D86</f>
        <v>0.98333333333333328</v>
      </c>
      <c r="F86" s="796">
        <v>1318</v>
      </c>
      <c r="G86" s="796">
        <v>880</v>
      </c>
      <c r="H86" s="799">
        <f t="shared" ref="H86" si="10">+(F86-G86)/G86</f>
        <v>0.49772727272727274</v>
      </c>
    </row>
    <row r="87" spans="1:8" ht="12.75" customHeight="1">
      <c r="A87" s="794"/>
      <c r="B87" s="795"/>
      <c r="C87" s="797"/>
      <c r="D87" s="797"/>
      <c r="E87" s="797"/>
      <c r="F87" s="797"/>
      <c r="G87" s="797"/>
      <c r="H87" s="800"/>
    </row>
    <row r="88" spans="1:8" ht="12.75" customHeight="1">
      <c r="A88" s="794"/>
      <c r="B88" s="795"/>
      <c r="C88" s="797"/>
      <c r="D88" s="797"/>
      <c r="E88" s="797"/>
      <c r="F88" s="797"/>
      <c r="G88" s="797"/>
      <c r="H88" s="800"/>
    </row>
    <row r="89" spans="1:8" ht="12.75" customHeight="1">
      <c r="A89" s="794"/>
      <c r="B89" s="795"/>
      <c r="C89" s="797"/>
      <c r="D89" s="797"/>
      <c r="E89" s="797"/>
      <c r="F89" s="797"/>
      <c r="G89" s="797"/>
      <c r="H89" s="800"/>
    </row>
    <row r="90" spans="1:8" ht="12.75" customHeight="1">
      <c r="A90" s="794"/>
      <c r="B90" s="795"/>
      <c r="C90" s="797"/>
      <c r="D90" s="797"/>
      <c r="E90" s="797"/>
      <c r="F90" s="797"/>
      <c r="G90" s="797"/>
      <c r="H90" s="800"/>
    </row>
    <row r="91" spans="1:8" ht="12.75" customHeight="1">
      <c r="A91" s="794"/>
      <c r="B91" s="795"/>
      <c r="C91" s="797"/>
      <c r="D91" s="797"/>
      <c r="E91" s="797"/>
      <c r="F91" s="797"/>
      <c r="G91" s="797"/>
      <c r="H91" s="800"/>
    </row>
    <row r="92" spans="1:8" ht="12.75" customHeight="1">
      <c r="A92" s="787" t="s">
        <v>170</v>
      </c>
      <c r="B92" s="789" t="s">
        <v>238</v>
      </c>
      <c r="C92" s="780">
        <v>850</v>
      </c>
      <c r="D92" s="780">
        <v>300</v>
      </c>
      <c r="E92" s="791">
        <f>(C92-D92)/D92</f>
        <v>1.8333333333333333</v>
      </c>
      <c r="F92" s="780">
        <v>2016</v>
      </c>
      <c r="G92" s="780">
        <v>737</v>
      </c>
      <c r="H92" s="783">
        <f t="shared" ref="H92" si="11">+(F92-G92)/G92</f>
        <v>1.7354138398914518</v>
      </c>
    </row>
    <row r="93" spans="1:8" ht="12.75" customHeight="1">
      <c r="A93" s="787"/>
      <c r="B93" s="789"/>
      <c r="C93" s="781"/>
      <c r="D93" s="781"/>
      <c r="E93" s="792"/>
      <c r="F93" s="781"/>
      <c r="G93" s="781"/>
      <c r="H93" s="784"/>
    </row>
    <row r="94" spans="1:8" ht="12.75" customHeight="1">
      <c r="A94" s="787"/>
      <c r="B94" s="789"/>
      <c r="C94" s="781"/>
      <c r="D94" s="781"/>
      <c r="E94" s="792"/>
      <c r="F94" s="781"/>
      <c r="G94" s="781"/>
      <c r="H94" s="784"/>
    </row>
    <row r="95" spans="1:8" ht="12.75" customHeight="1">
      <c r="A95" s="787"/>
      <c r="B95" s="789"/>
      <c r="C95" s="781"/>
      <c r="D95" s="781"/>
      <c r="E95" s="792"/>
      <c r="F95" s="781"/>
      <c r="G95" s="781"/>
      <c r="H95" s="784"/>
    </row>
    <row r="96" spans="1:8" ht="12.75" customHeight="1">
      <c r="A96" s="787"/>
      <c r="B96" s="789"/>
      <c r="C96" s="781"/>
      <c r="D96" s="781"/>
      <c r="E96" s="792"/>
      <c r="F96" s="781"/>
      <c r="G96" s="781"/>
      <c r="H96" s="784"/>
    </row>
    <row r="97" spans="1:8" ht="13.5" customHeight="1" thickBot="1">
      <c r="A97" s="788"/>
      <c r="B97" s="790"/>
      <c r="C97" s="782"/>
      <c r="D97" s="782"/>
      <c r="E97" s="793"/>
      <c r="F97" s="782"/>
      <c r="G97" s="782"/>
      <c r="H97" s="785"/>
    </row>
    <row r="98" spans="1:8" ht="15" customHeight="1">
      <c r="A98" s="786" t="s">
        <v>171</v>
      </c>
      <c r="B98" s="786"/>
      <c r="C98" s="786"/>
      <c r="D98" s="786"/>
      <c r="E98" s="786"/>
      <c r="F98" s="786"/>
      <c r="G98" s="786"/>
      <c r="H98" s="786"/>
    </row>
    <row r="99" spans="1:8" ht="15.75">
      <c r="A99" s="209"/>
      <c r="D99" s="210"/>
      <c r="E99" s="210"/>
      <c r="F99" s="211"/>
      <c r="G99" s="211"/>
    </row>
    <row r="100" spans="1:8" ht="15.75">
      <c r="A100" s="212"/>
      <c r="D100" s="210"/>
      <c r="E100" s="210"/>
      <c r="F100" s="211"/>
      <c r="G100" s="211"/>
    </row>
    <row r="101" spans="1:8">
      <c r="A101" s="213"/>
      <c r="D101" s="210"/>
      <c r="E101" s="210"/>
      <c r="F101" s="211"/>
      <c r="G101" s="211"/>
    </row>
    <row r="102" spans="1:8">
      <c r="A102" s="214"/>
      <c r="D102" s="210"/>
      <c r="E102" s="210"/>
      <c r="F102" s="211"/>
      <c r="G102" s="211"/>
    </row>
    <row r="103" spans="1:8">
      <c r="D103" s="210"/>
      <c r="E103" s="210"/>
      <c r="F103" s="211"/>
      <c r="G103" s="211"/>
    </row>
    <row r="104" spans="1:8">
      <c r="D104" s="210"/>
      <c r="E104" s="210"/>
      <c r="F104" s="211"/>
      <c r="G104" s="211"/>
    </row>
    <row r="105" spans="1:8" ht="15.75">
      <c r="A105" s="215"/>
      <c r="D105" s="210"/>
      <c r="E105" s="210"/>
      <c r="F105" s="211"/>
      <c r="G105" s="211"/>
    </row>
    <row r="106" spans="1:8">
      <c r="A106" s="214"/>
      <c r="D106" s="210"/>
      <c r="E106" s="210"/>
      <c r="F106" s="211"/>
      <c r="G106" s="211"/>
    </row>
    <row r="107" spans="1:8">
      <c r="A107" s="214"/>
      <c r="D107" s="210"/>
      <c r="E107" s="210"/>
      <c r="F107" s="211"/>
      <c r="G107" s="211"/>
    </row>
    <row r="108" spans="1:8">
      <c r="A108" s="214"/>
      <c r="D108" s="210"/>
      <c r="E108" s="210"/>
      <c r="F108" s="210"/>
      <c r="G108" s="210"/>
    </row>
    <row r="109" spans="1:8">
      <c r="A109" s="214"/>
      <c r="D109" s="210"/>
      <c r="E109" s="210"/>
      <c r="F109" s="211"/>
      <c r="G109" s="211"/>
    </row>
    <row r="110" spans="1:8" ht="15.75">
      <c r="A110" s="215"/>
      <c r="D110" s="210"/>
      <c r="E110" s="210"/>
      <c r="F110" s="211"/>
      <c r="G110" s="211"/>
    </row>
    <row r="111" spans="1:8" ht="15.75">
      <c r="A111" s="215"/>
      <c r="D111" s="210"/>
      <c r="E111" s="210"/>
      <c r="F111" s="211"/>
      <c r="G111" s="211"/>
    </row>
    <row r="112" spans="1:8" ht="15.75">
      <c r="A112" s="215"/>
      <c r="D112" s="210"/>
      <c r="E112" s="210"/>
      <c r="F112" s="211"/>
      <c r="G112" s="211"/>
    </row>
    <row r="113" spans="1:7" ht="15.75">
      <c r="A113" s="215"/>
      <c r="B113" s="216"/>
      <c r="D113" s="210"/>
      <c r="E113" s="210"/>
      <c r="F113" s="211"/>
      <c r="G113" s="211"/>
    </row>
    <row r="114" spans="1:7">
      <c r="D114" s="210"/>
      <c r="E114" s="210"/>
      <c r="F114" s="211"/>
      <c r="G114" s="211"/>
    </row>
    <row r="115" spans="1:7">
      <c r="D115" s="210"/>
      <c r="E115" s="210"/>
      <c r="F115" s="211"/>
      <c r="G115" s="211"/>
    </row>
    <row r="116" spans="1:7">
      <c r="D116" s="210"/>
      <c r="E116" s="210"/>
      <c r="F116" s="211"/>
      <c r="G116" s="211"/>
    </row>
  </sheetData>
  <mergeCells count="130">
    <mergeCell ref="A1:H1"/>
    <mergeCell ref="A2:H2"/>
    <mergeCell ref="A3:H3"/>
    <mergeCell ref="A4:H4"/>
    <mergeCell ref="A5:H5"/>
    <mergeCell ref="A6:H6"/>
    <mergeCell ref="A7:H7"/>
    <mergeCell ref="A9:A13"/>
    <mergeCell ref="B9:B13"/>
    <mergeCell ref="C9:E10"/>
    <mergeCell ref="F9:H10"/>
    <mergeCell ref="C11:C13"/>
    <mergeCell ref="D11:D13"/>
    <mergeCell ref="E11:E13"/>
    <mergeCell ref="F11:F13"/>
    <mergeCell ref="G11:G13"/>
    <mergeCell ref="H11:H13"/>
    <mergeCell ref="A14:A19"/>
    <mergeCell ref="B14:B19"/>
    <mergeCell ref="C14:C19"/>
    <mergeCell ref="D14:D19"/>
    <mergeCell ref="E14:E19"/>
    <mergeCell ref="F14:F19"/>
    <mergeCell ref="G14:G19"/>
    <mergeCell ref="H14:H19"/>
    <mergeCell ref="G20:G25"/>
    <mergeCell ref="H20:H25"/>
    <mergeCell ref="A26:A31"/>
    <mergeCell ref="B26:B31"/>
    <mergeCell ref="C26:C31"/>
    <mergeCell ref="D26:D31"/>
    <mergeCell ref="E26:E31"/>
    <mergeCell ref="F26:F31"/>
    <mergeCell ref="G26:G31"/>
    <mergeCell ref="H26:H31"/>
    <mergeCell ref="A20:A25"/>
    <mergeCell ref="B20:B25"/>
    <mergeCell ref="C20:C25"/>
    <mergeCell ref="D20:D25"/>
    <mergeCell ref="E20:E25"/>
    <mergeCell ref="F20:F25"/>
    <mergeCell ref="G32:G37"/>
    <mergeCell ref="H32:H37"/>
    <mergeCell ref="A38:A43"/>
    <mergeCell ref="B38:B43"/>
    <mergeCell ref="C38:C43"/>
    <mergeCell ref="D38:D43"/>
    <mergeCell ref="E38:E43"/>
    <mergeCell ref="F38:F43"/>
    <mergeCell ref="G38:G43"/>
    <mergeCell ref="H38:H43"/>
    <mergeCell ref="A32:A37"/>
    <mergeCell ref="B32:B37"/>
    <mergeCell ref="C32:C37"/>
    <mergeCell ref="D32:D37"/>
    <mergeCell ref="E32:E37"/>
    <mergeCell ref="F32:F37"/>
    <mergeCell ref="G44:G49"/>
    <mergeCell ref="H44:H49"/>
    <mergeCell ref="A50:A55"/>
    <mergeCell ref="B50:B55"/>
    <mergeCell ref="C50:C55"/>
    <mergeCell ref="D50:D55"/>
    <mergeCell ref="E50:E55"/>
    <mergeCell ref="F50:F55"/>
    <mergeCell ref="G50:G55"/>
    <mergeCell ref="H50:H55"/>
    <mergeCell ref="A44:A49"/>
    <mergeCell ref="B44:B49"/>
    <mergeCell ref="C44:C49"/>
    <mergeCell ref="D44:D49"/>
    <mergeCell ref="E44:E49"/>
    <mergeCell ref="F44:F49"/>
    <mergeCell ref="G56:G61"/>
    <mergeCell ref="H56:H61"/>
    <mergeCell ref="A62:A67"/>
    <mergeCell ref="B62:B67"/>
    <mergeCell ref="C62:C67"/>
    <mergeCell ref="D62:D67"/>
    <mergeCell ref="E62:E67"/>
    <mergeCell ref="F62:F67"/>
    <mergeCell ref="G62:G67"/>
    <mergeCell ref="H62:H67"/>
    <mergeCell ref="A56:A61"/>
    <mergeCell ref="B56:B61"/>
    <mergeCell ref="C56:C61"/>
    <mergeCell ref="D56:D61"/>
    <mergeCell ref="E56:E61"/>
    <mergeCell ref="F56:F61"/>
    <mergeCell ref="G68:G73"/>
    <mergeCell ref="H68:H73"/>
    <mergeCell ref="A74:A79"/>
    <mergeCell ref="B74:B79"/>
    <mergeCell ref="C74:C79"/>
    <mergeCell ref="D74:D79"/>
    <mergeCell ref="E74:E79"/>
    <mergeCell ref="F74:F79"/>
    <mergeCell ref="G74:G79"/>
    <mergeCell ref="H74:H79"/>
    <mergeCell ref="A68:A73"/>
    <mergeCell ref="B68:B73"/>
    <mergeCell ref="C68:C73"/>
    <mergeCell ref="D68:D73"/>
    <mergeCell ref="E68:E73"/>
    <mergeCell ref="F68:F73"/>
    <mergeCell ref="G80:G85"/>
    <mergeCell ref="H80:H85"/>
    <mergeCell ref="A86:A91"/>
    <mergeCell ref="B86:B91"/>
    <mergeCell ref="C86:C91"/>
    <mergeCell ref="D86:D91"/>
    <mergeCell ref="E86:E91"/>
    <mergeCell ref="F86:F91"/>
    <mergeCell ref="G86:G91"/>
    <mergeCell ref="H86:H91"/>
    <mergeCell ref="A80:A85"/>
    <mergeCell ref="B80:B85"/>
    <mergeCell ref="C80:C85"/>
    <mergeCell ref="D80:D85"/>
    <mergeCell ref="E80:E85"/>
    <mergeCell ref="F80:F85"/>
    <mergeCell ref="G92:G97"/>
    <mergeCell ref="H92:H97"/>
    <mergeCell ref="A98:H98"/>
    <mergeCell ref="A92:A97"/>
    <mergeCell ref="B92:B97"/>
    <mergeCell ref="C92:C97"/>
    <mergeCell ref="D92:D97"/>
    <mergeCell ref="E92:E97"/>
    <mergeCell ref="F92:F97"/>
  </mergeCells>
  <printOptions horizontalCentered="1" verticalCentered="1"/>
  <pageMargins left="0.39370078740157483" right="0.39370078740157483" top="0.39370078740157483" bottom="0.39370078740157483" header="0" footer="0"/>
  <pageSetup scale="54" orientation="portrait" horizontalDpi="300" verticalDpi="300" r:id="rId1"/>
  <headerFooter alignWithMargins="0"/>
  <colBreaks count="1" manualBreakCount="1">
    <brk id="8" max="99" man="1"/>
  </colBreaks>
  <legacyDrawing r:id="rId2"/>
  <oleObjects>
    <oleObject shapeId="8193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I46"/>
  <sheetViews>
    <sheetView workbookViewId="0">
      <selection sqref="A1:G1"/>
    </sheetView>
  </sheetViews>
  <sheetFormatPr defaultColWidth="11.42578125" defaultRowHeight="15"/>
  <cols>
    <col min="1" max="1" width="26" style="205" customWidth="1"/>
    <col min="2" max="3" width="15.28515625" style="205" customWidth="1"/>
    <col min="4" max="4" width="18.42578125" style="205" customWidth="1"/>
    <col min="5" max="6" width="15.28515625" style="205" customWidth="1"/>
    <col min="7" max="7" width="19.140625" style="205" customWidth="1"/>
    <col min="8" max="8" width="10.7109375" style="205" customWidth="1"/>
    <col min="9" max="14" width="15.28515625" style="205" customWidth="1"/>
    <col min="15" max="15" width="16.28515625" style="205" customWidth="1"/>
    <col min="16" max="32" width="15.28515625" style="205" customWidth="1"/>
    <col min="33" max="255" width="11.42578125" style="205"/>
    <col min="256" max="256" width="18.5703125" style="205" customWidth="1"/>
    <col min="257" max="257" width="20" style="205" customWidth="1"/>
    <col min="258" max="288" width="15.28515625" style="205" customWidth="1"/>
    <col min="289" max="511" width="11.42578125" style="205"/>
    <col min="512" max="512" width="18.5703125" style="205" customWidth="1"/>
    <col min="513" max="513" width="20" style="205" customWidth="1"/>
    <col min="514" max="544" width="15.28515625" style="205" customWidth="1"/>
    <col min="545" max="767" width="11.42578125" style="205"/>
    <col min="768" max="768" width="18.5703125" style="205" customWidth="1"/>
    <col min="769" max="769" width="20" style="205" customWidth="1"/>
    <col min="770" max="800" width="15.28515625" style="205" customWidth="1"/>
    <col min="801" max="1023" width="11.42578125" style="205"/>
    <col min="1024" max="1024" width="18.5703125" style="205" customWidth="1"/>
    <col min="1025" max="1025" width="20" style="205" customWidth="1"/>
    <col min="1026" max="1056" width="15.28515625" style="205" customWidth="1"/>
    <col min="1057" max="1279" width="11.42578125" style="205"/>
    <col min="1280" max="1280" width="18.5703125" style="205" customWidth="1"/>
    <col min="1281" max="1281" width="20" style="205" customWidth="1"/>
    <col min="1282" max="1312" width="15.28515625" style="205" customWidth="1"/>
    <col min="1313" max="1535" width="11.42578125" style="205"/>
    <col min="1536" max="1536" width="18.5703125" style="205" customWidth="1"/>
    <col min="1537" max="1537" width="20" style="205" customWidth="1"/>
    <col min="1538" max="1568" width="15.28515625" style="205" customWidth="1"/>
    <col min="1569" max="1791" width="11.42578125" style="205"/>
    <col min="1792" max="1792" width="18.5703125" style="205" customWidth="1"/>
    <col min="1793" max="1793" width="20" style="205" customWidth="1"/>
    <col min="1794" max="1824" width="15.28515625" style="205" customWidth="1"/>
    <col min="1825" max="2047" width="11.42578125" style="205"/>
    <col min="2048" max="2048" width="18.5703125" style="205" customWidth="1"/>
    <col min="2049" max="2049" width="20" style="205" customWidth="1"/>
    <col min="2050" max="2080" width="15.28515625" style="205" customWidth="1"/>
    <col min="2081" max="2303" width="11.42578125" style="205"/>
    <col min="2304" max="2304" width="18.5703125" style="205" customWidth="1"/>
    <col min="2305" max="2305" width="20" style="205" customWidth="1"/>
    <col min="2306" max="2336" width="15.28515625" style="205" customWidth="1"/>
    <col min="2337" max="2559" width="11.42578125" style="205"/>
    <col min="2560" max="2560" width="18.5703125" style="205" customWidth="1"/>
    <col min="2561" max="2561" width="20" style="205" customWidth="1"/>
    <col min="2562" max="2592" width="15.28515625" style="205" customWidth="1"/>
    <col min="2593" max="2815" width="11.42578125" style="205"/>
    <col min="2816" max="2816" width="18.5703125" style="205" customWidth="1"/>
    <col min="2817" max="2817" width="20" style="205" customWidth="1"/>
    <col min="2818" max="2848" width="15.28515625" style="205" customWidth="1"/>
    <col min="2849" max="3071" width="11.42578125" style="205"/>
    <col min="3072" max="3072" width="18.5703125" style="205" customWidth="1"/>
    <col min="3073" max="3073" width="20" style="205" customWidth="1"/>
    <col min="3074" max="3104" width="15.28515625" style="205" customWidth="1"/>
    <col min="3105" max="3327" width="11.42578125" style="205"/>
    <col min="3328" max="3328" width="18.5703125" style="205" customWidth="1"/>
    <col min="3329" max="3329" width="20" style="205" customWidth="1"/>
    <col min="3330" max="3360" width="15.28515625" style="205" customWidth="1"/>
    <col min="3361" max="3583" width="11.42578125" style="205"/>
    <col min="3584" max="3584" width="18.5703125" style="205" customWidth="1"/>
    <col min="3585" max="3585" width="20" style="205" customWidth="1"/>
    <col min="3586" max="3616" width="15.28515625" style="205" customWidth="1"/>
    <col min="3617" max="3839" width="11.42578125" style="205"/>
    <col min="3840" max="3840" width="18.5703125" style="205" customWidth="1"/>
    <col min="3841" max="3841" width="20" style="205" customWidth="1"/>
    <col min="3842" max="3872" width="15.28515625" style="205" customWidth="1"/>
    <col min="3873" max="4095" width="11.42578125" style="205"/>
    <col min="4096" max="4096" width="18.5703125" style="205" customWidth="1"/>
    <col min="4097" max="4097" width="20" style="205" customWidth="1"/>
    <col min="4098" max="4128" width="15.28515625" style="205" customWidth="1"/>
    <col min="4129" max="4351" width="11.42578125" style="205"/>
    <col min="4352" max="4352" width="18.5703125" style="205" customWidth="1"/>
    <col min="4353" max="4353" width="20" style="205" customWidth="1"/>
    <col min="4354" max="4384" width="15.28515625" style="205" customWidth="1"/>
    <col min="4385" max="4607" width="11.42578125" style="205"/>
    <col min="4608" max="4608" width="18.5703125" style="205" customWidth="1"/>
    <col min="4609" max="4609" width="20" style="205" customWidth="1"/>
    <col min="4610" max="4640" width="15.28515625" style="205" customWidth="1"/>
    <col min="4641" max="4863" width="11.42578125" style="205"/>
    <col min="4864" max="4864" width="18.5703125" style="205" customWidth="1"/>
    <col min="4865" max="4865" width="20" style="205" customWidth="1"/>
    <col min="4866" max="4896" width="15.28515625" style="205" customWidth="1"/>
    <col min="4897" max="5119" width="11.42578125" style="205"/>
    <col min="5120" max="5120" width="18.5703125" style="205" customWidth="1"/>
    <col min="5121" max="5121" width="20" style="205" customWidth="1"/>
    <col min="5122" max="5152" width="15.28515625" style="205" customWidth="1"/>
    <col min="5153" max="5375" width="11.42578125" style="205"/>
    <col min="5376" max="5376" width="18.5703125" style="205" customWidth="1"/>
    <col min="5377" max="5377" width="20" style="205" customWidth="1"/>
    <col min="5378" max="5408" width="15.28515625" style="205" customWidth="1"/>
    <col min="5409" max="5631" width="11.42578125" style="205"/>
    <col min="5632" max="5632" width="18.5703125" style="205" customWidth="1"/>
    <col min="5633" max="5633" width="20" style="205" customWidth="1"/>
    <col min="5634" max="5664" width="15.28515625" style="205" customWidth="1"/>
    <col min="5665" max="5887" width="11.42578125" style="205"/>
    <col min="5888" max="5888" width="18.5703125" style="205" customWidth="1"/>
    <col min="5889" max="5889" width="20" style="205" customWidth="1"/>
    <col min="5890" max="5920" width="15.28515625" style="205" customWidth="1"/>
    <col min="5921" max="6143" width="11.42578125" style="205"/>
    <col min="6144" max="6144" width="18.5703125" style="205" customWidth="1"/>
    <col min="6145" max="6145" width="20" style="205" customWidth="1"/>
    <col min="6146" max="6176" width="15.28515625" style="205" customWidth="1"/>
    <col min="6177" max="6399" width="11.42578125" style="205"/>
    <col min="6400" max="6400" width="18.5703125" style="205" customWidth="1"/>
    <col min="6401" max="6401" width="20" style="205" customWidth="1"/>
    <col min="6402" max="6432" width="15.28515625" style="205" customWidth="1"/>
    <col min="6433" max="6655" width="11.42578125" style="205"/>
    <col min="6656" max="6656" width="18.5703125" style="205" customWidth="1"/>
    <col min="6657" max="6657" width="20" style="205" customWidth="1"/>
    <col min="6658" max="6688" width="15.28515625" style="205" customWidth="1"/>
    <col min="6689" max="6911" width="11.42578125" style="205"/>
    <col min="6912" max="6912" width="18.5703125" style="205" customWidth="1"/>
    <col min="6913" max="6913" width="20" style="205" customWidth="1"/>
    <col min="6914" max="6944" width="15.28515625" style="205" customWidth="1"/>
    <col min="6945" max="7167" width="11.42578125" style="205"/>
    <col min="7168" max="7168" width="18.5703125" style="205" customWidth="1"/>
    <col min="7169" max="7169" width="20" style="205" customWidth="1"/>
    <col min="7170" max="7200" width="15.28515625" style="205" customWidth="1"/>
    <col min="7201" max="7423" width="11.42578125" style="205"/>
    <col min="7424" max="7424" width="18.5703125" style="205" customWidth="1"/>
    <col min="7425" max="7425" width="20" style="205" customWidth="1"/>
    <col min="7426" max="7456" width="15.28515625" style="205" customWidth="1"/>
    <col min="7457" max="7679" width="11.42578125" style="205"/>
    <col min="7680" max="7680" width="18.5703125" style="205" customWidth="1"/>
    <col min="7681" max="7681" width="20" style="205" customWidth="1"/>
    <col min="7682" max="7712" width="15.28515625" style="205" customWidth="1"/>
    <col min="7713" max="7935" width="11.42578125" style="205"/>
    <col min="7936" max="7936" width="18.5703125" style="205" customWidth="1"/>
    <col min="7937" max="7937" width="20" style="205" customWidth="1"/>
    <col min="7938" max="7968" width="15.28515625" style="205" customWidth="1"/>
    <col min="7969" max="8191" width="11.42578125" style="205"/>
    <col min="8192" max="8192" width="18.5703125" style="205" customWidth="1"/>
    <col min="8193" max="8193" width="20" style="205" customWidth="1"/>
    <col min="8194" max="8224" width="15.28515625" style="205" customWidth="1"/>
    <col min="8225" max="8447" width="11.42578125" style="205"/>
    <col min="8448" max="8448" width="18.5703125" style="205" customWidth="1"/>
    <col min="8449" max="8449" width="20" style="205" customWidth="1"/>
    <col min="8450" max="8480" width="15.28515625" style="205" customWidth="1"/>
    <col min="8481" max="8703" width="11.42578125" style="205"/>
    <col min="8704" max="8704" width="18.5703125" style="205" customWidth="1"/>
    <col min="8705" max="8705" width="20" style="205" customWidth="1"/>
    <col min="8706" max="8736" width="15.28515625" style="205" customWidth="1"/>
    <col min="8737" max="8959" width="11.42578125" style="205"/>
    <col min="8960" max="8960" width="18.5703125" style="205" customWidth="1"/>
    <col min="8961" max="8961" width="20" style="205" customWidth="1"/>
    <col min="8962" max="8992" width="15.28515625" style="205" customWidth="1"/>
    <col min="8993" max="9215" width="11.42578125" style="205"/>
    <col min="9216" max="9216" width="18.5703125" style="205" customWidth="1"/>
    <col min="9217" max="9217" width="20" style="205" customWidth="1"/>
    <col min="9218" max="9248" width="15.28515625" style="205" customWidth="1"/>
    <col min="9249" max="9471" width="11.42578125" style="205"/>
    <col min="9472" max="9472" width="18.5703125" style="205" customWidth="1"/>
    <col min="9473" max="9473" width="20" style="205" customWidth="1"/>
    <col min="9474" max="9504" width="15.28515625" style="205" customWidth="1"/>
    <col min="9505" max="9727" width="11.42578125" style="205"/>
    <col min="9728" max="9728" width="18.5703125" style="205" customWidth="1"/>
    <col min="9729" max="9729" width="20" style="205" customWidth="1"/>
    <col min="9730" max="9760" width="15.28515625" style="205" customWidth="1"/>
    <col min="9761" max="9983" width="11.42578125" style="205"/>
    <col min="9984" max="9984" width="18.5703125" style="205" customWidth="1"/>
    <col min="9985" max="9985" width="20" style="205" customWidth="1"/>
    <col min="9986" max="10016" width="15.28515625" style="205" customWidth="1"/>
    <col min="10017" max="10239" width="11.42578125" style="205"/>
    <col min="10240" max="10240" width="18.5703125" style="205" customWidth="1"/>
    <col min="10241" max="10241" width="20" style="205" customWidth="1"/>
    <col min="10242" max="10272" width="15.28515625" style="205" customWidth="1"/>
    <col min="10273" max="10495" width="11.42578125" style="205"/>
    <col min="10496" max="10496" width="18.5703125" style="205" customWidth="1"/>
    <col min="10497" max="10497" width="20" style="205" customWidth="1"/>
    <col min="10498" max="10528" width="15.28515625" style="205" customWidth="1"/>
    <col min="10529" max="10751" width="11.42578125" style="205"/>
    <col min="10752" max="10752" width="18.5703125" style="205" customWidth="1"/>
    <col min="10753" max="10753" width="20" style="205" customWidth="1"/>
    <col min="10754" max="10784" width="15.28515625" style="205" customWidth="1"/>
    <col min="10785" max="11007" width="11.42578125" style="205"/>
    <col min="11008" max="11008" width="18.5703125" style="205" customWidth="1"/>
    <col min="11009" max="11009" width="20" style="205" customWidth="1"/>
    <col min="11010" max="11040" width="15.28515625" style="205" customWidth="1"/>
    <col min="11041" max="11263" width="11.42578125" style="205"/>
    <col min="11264" max="11264" width="18.5703125" style="205" customWidth="1"/>
    <col min="11265" max="11265" width="20" style="205" customWidth="1"/>
    <col min="11266" max="11296" width="15.28515625" style="205" customWidth="1"/>
    <col min="11297" max="11519" width="11.42578125" style="205"/>
    <col min="11520" max="11520" width="18.5703125" style="205" customWidth="1"/>
    <col min="11521" max="11521" width="20" style="205" customWidth="1"/>
    <col min="11522" max="11552" width="15.28515625" style="205" customWidth="1"/>
    <col min="11553" max="11775" width="11.42578125" style="205"/>
    <col min="11776" max="11776" width="18.5703125" style="205" customWidth="1"/>
    <col min="11777" max="11777" width="20" style="205" customWidth="1"/>
    <col min="11778" max="11808" width="15.28515625" style="205" customWidth="1"/>
    <col min="11809" max="12031" width="11.42578125" style="205"/>
    <col min="12032" max="12032" width="18.5703125" style="205" customWidth="1"/>
    <col min="12033" max="12033" width="20" style="205" customWidth="1"/>
    <col min="12034" max="12064" width="15.28515625" style="205" customWidth="1"/>
    <col min="12065" max="12287" width="11.42578125" style="205"/>
    <col min="12288" max="12288" width="18.5703125" style="205" customWidth="1"/>
    <col min="12289" max="12289" width="20" style="205" customWidth="1"/>
    <col min="12290" max="12320" width="15.28515625" style="205" customWidth="1"/>
    <col min="12321" max="12543" width="11.42578125" style="205"/>
    <col min="12544" max="12544" width="18.5703125" style="205" customWidth="1"/>
    <col min="12545" max="12545" width="20" style="205" customWidth="1"/>
    <col min="12546" max="12576" width="15.28515625" style="205" customWidth="1"/>
    <col min="12577" max="12799" width="11.42578125" style="205"/>
    <col min="12800" max="12800" width="18.5703125" style="205" customWidth="1"/>
    <col min="12801" max="12801" width="20" style="205" customWidth="1"/>
    <col min="12802" max="12832" width="15.28515625" style="205" customWidth="1"/>
    <col min="12833" max="13055" width="11.42578125" style="205"/>
    <col min="13056" max="13056" width="18.5703125" style="205" customWidth="1"/>
    <col min="13057" max="13057" width="20" style="205" customWidth="1"/>
    <col min="13058" max="13088" width="15.28515625" style="205" customWidth="1"/>
    <col min="13089" max="13311" width="11.42578125" style="205"/>
    <col min="13312" max="13312" width="18.5703125" style="205" customWidth="1"/>
    <col min="13313" max="13313" width="20" style="205" customWidth="1"/>
    <col min="13314" max="13344" width="15.28515625" style="205" customWidth="1"/>
    <col min="13345" max="13567" width="11.42578125" style="205"/>
    <col min="13568" max="13568" width="18.5703125" style="205" customWidth="1"/>
    <col min="13569" max="13569" width="20" style="205" customWidth="1"/>
    <col min="13570" max="13600" width="15.28515625" style="205" customWidth="1"/>
    <col min="13601" max="13823" width="11.42578125" style="205"/>
    <col min="13824" max="13824" width="18.5703125" style="205" customWidth="1"/>
    <col min="13825" max="13825" width="20" style="205" customWidth="1"/>
    <col min="13826" max="13856" width="15.28515625" style="205" customWidth="1"/>
    <col min="13857" max="14079" width="11.42578125" style="205"/>
    <col min="14080" max="14080" width="18.5703125" style="205" customWidth="1"/>
    <col min="14081" max="14081" width="20" style="205" customWidth="1"/>
    <col min="14082" max="14112" width="15.28515625" style="205" customWidth="1"/>
    <col min="14113" max="14335" width="11.42578125" style="205"/>
    <col min="14336" max="14336" width="18.5703125" style="205" customWidth="1"/>
    <col min="14337" max="14337" width="20" style="205" customWidth="1"/>
    <col min="14338" max="14368" width="15.28515625" style="205" customWidth="1"/>
    <col min="14369" max="14591" width="11.42578125" style="205"/>
    <col min="14592" max="14592" width="18.5703125" style="205" customWidth="1"/>
    <col min="14593" max="14593" width="20" style="205" customWidth="1"/>
    <col min="14594" max="14624" width="15.28515625" style="205" customWidth="1"/>
    <col min="14625" max="14847" width="11.42578125" style="205"/>
    <col min="14848" max="14848" width="18.5703125" style="205" customWidth="1"/>
    <col min="14849" max="14849" width="20" style="205" customWidth="1"/>
    <col min="14850" max="14880" width="15.28515625" style="205" customWidth="1"/>
    <col min="14881" max="15103" width="11.42578125" style="205"/>
    <col min="15104" max="15104" width="18.5703125" style="205" customWidth="1"/>
    <col min="15105" max="15105" width="20" style="205" customWidth="1"/>
    <col min="15106" max="15136" width="15.28515625" style="205" customWidth="1"/>
    <col min="15137" max="15359" width="11.42578125" style="205"/>
    <col min="15360" max="15360" width="18.5703125" style="205" customWidth="1"/>
    <col min="15361" max="15361" width="20" style="205" customWidth="1"/>
    <col min="15362" max="15392" width="15.28515625" style="205" customWidth="1"/>
    <col min="15393" max="15615" width="11.42578125" style="205"/>
    <col min="15616" max="15616" width="18.5703125" style="205" customWidth="1"/>
    <col min="15617" max="15617" width="20" style="205" customWidth="1"/>
    <col min="15618" max="15648" width="15.28515625" style="205" customWidth="1"/>
    <col min="15649" max="15871" width="11.42578125" style="205"/>
    <col min="15872" max="15872" width="18.5703125" style="205" customWidth="1"/>
    <col min="15873" max="15873" width="20" style="205" customWidth="1"/>
    <col min="15874" max="15904" width="15.28515625" style="205" customWidth="1"/>
    <col min="15905" max="16127" width="11.42578125" style="205"/>
    <col min="16128" max="16128" width="18.5703125" style="205" customWidth="1"/>
    <col min="16129" max="16129" width="20" style="205" customWidth="1"/>
    <col min="16130" max="16160" width="15.28515625" style="205" customWidth="1"/>
    <col min="16161" max="16384" width="11.42578125" style="205"/>
  </cols>
  <sheetData>
    <row r="1" spans="1:9" ht="15.75">
      <c r="A1" s="824" t="s">
        <v>265</v>
      </c>
      <c r="B1" s="824"/>
      <c r="C1" s="824"/>
      <c r="D1" s="824"/>
      <c r="E1" s="824"/>
      <c r="F1" s="824"/>
      <c r="G1" s="824"/>
    </row>
    <row r="2" spans="1:9" ht="15.75">
      <c r="A2" s="824" t="s">
        <v>0</v>
      </c>
      <c r="B2" s="824"/>
      <c r="C2" s="824"/>
      <c r="D2" s="824"/>
      <c r="E2" s="824"/>
      <c r="F2" s="824"/>
      <c r="G2" s="824"/>
    </row>
    <row r="3" spans="1:9" ht="15.75">
      <c r="A3" s="824" t="s">
        <v>1</v>
      </c>
      <c r="B3" s="824"/>
      <c r="C3" s="824"/>
      <c r="D3" s="824"/>
      <c r="E3" s="824"/>
      <c r="F3" s="824"/>
      <c r="G3" s="824"/>
    </row>
    <row r="4" spans="1:9" ht="15.75">
      <c r="A4" s="824" t="s">
        <v>2</v>
      </c>
      <c r="B4" s="824"/>
      <c r="C4" s="824"/>
      <c r="D4" s="824"/>
      <c r="E4" s="824"/>
      <c r="F4" s="824"/>
      <c r="G4" s="824"/>
    </row>
    <row r="5" spans="1:9" ht="41.25" customHeight="1">
      <c r="A5" s="824" t="s">
        <v>235</v>
      </c>
      <c r="B5" s="824"/>
      <c r="C5" s="824"/>
      <c r="D5" s="824"/>
      <c r="E5" s="824"/>
      <c r="F5" s="824"/>
      <c r="G5" s="824"/>
    </row>
    <row r="6" spans="1:9" ht="38.25" customHeight="1">
      <c r="A6" s="824" t="s">
        <v>230</v>
      </c>
      <c r="B6" s="824"/>
      <c r="C6" s="824"/>
      <c r="D6" s="824"/>
      <c r="E6" s="824"/>
      <c r="F6" s="824"/>
      <c r="G6" s="824"/>
    </row>
    <row r="7" spans="1:9" ht="15.75" customHeight="1">
      <c r="A7" s="568" t="s">
        <v>5</v>
      </c>
      <c r="B7" s="568"/>
      <c r="C7" s="568"/>
      <c r="D7" s="568"/>
      <c r="E7" s="568"/>
      <c r="F7" s="568"/>
      <c r="G7" s="568"/>
    </row>
    <row r="8" spans="1:9" ht="16.5" thickBot="1">
      <c r="A8" s="206"/>
      <c r="B8" s="206"/>
      <c r="C8" s="206"/>
      <c r="D8" s="206"/>
      <c r="E8" s="206"/>
      <c r="F8" s="206"/>
      <c r="G8" s="206"/>
    </row>
    <row r="9" spans="1:9" ht="12.75" customHeight="1">
      <c r="A9" s="838" t="s">
        <v>7</v>
      </c>
      <c r="B9" s="829" t="s">
        <v>236</v>
      </c>
      <c r="C9" s="830"/>
      <c r="D9" s="831"/>
      <c r="E9" s="829" t="s">
        <v>237</v>
      </c>
      <c r="F9" s="830"/>
      <c r="G9" s="831"/>
    </row>
    <row r="10" spans="1:9" ht="15.75" customHeight="1" thickBot="1">
      <c r="A10" s="838"/>
      <c r="B10" s="832"/>
      <c r="C10" s="833"/>
      <c r="D10" s="834"/>
      <c r="E10" s="832"/>
      <c r="F10" s="833"/>
      <c r="G10" s="834"/>
    </row>
    <row r="11" spans="1:9" ht="13.5" customHeight="1">
      <c r="A11" s="838"/>
      <c r="B11" s="835">
        <v>2008</v>
      </c>
      <c r="C11" s="835">
        <v>2009</v>
      </c>
      <c r="D11" s="840" t="s">
        <v>12</v>
      </c>
      <c r="E11" s="835">
        <v>2008</v>
      </c>
      <c r="F11" s="835">
        <v>2009</v>
      </c>
      <c r="G11" s="835" t="s">
        <v>12</v>
      </c>
    </row>
    <row r="12" spans="1:9" ht="12.75" customHeight="1">
      <c r="A12" s="838"/>
      <c r="B12" s="836"/>
      <c r="C12" s="836"/>
      <c r="D12" s="841"/>
      <c r="E12" s="836"/>
      <c r="F12" s="836"/>
      <c r="G12" s="836"/>
    </row>
    <row r="13" spans="1:9" ht="13.5" customHeight="1" thickBot="1">
      <c r="A13" s="839"/>
      <c r="B13" s="836"/>
      <c r="C13" s="836"/>
      <c r="D13" s="841"/>
      <c r="E13" s="836"/>
      <c r="F13" s="836"/>
      <c r="G13" s="836"/>
    </row>
    <row r="14" spans="1:9" ht="51" customHeight="1" thickBot="1">
      <c r="A14" s="217" t="s">
        <v>14</v>
      </c>
      <c r="B14" s="218">
        <v>623.89</v>
      </c>
      <c r="C14" s="219">
        <v>1160</v>
      </c>
      <c r="D14" s="220">
        <f t="shared" ref="D14:D27" si="0">(B14-C14)/C14</f>
        <v>-0.46216379310344829</v>
      </c>
      <c r="E14" s="218">
        <v>680.56</v>
      </c>
      <c r="F14" s="218">
        <v>1703.53</v>
      </c>
      <c r="G14" s="221">
        <f>+(E14-F14)/F14</f>
        <v>-0.60050013794884738</v>
      </c>
      <c r="I14" s="207"/>
    </row>
    <row r="15" spans="1:9" ht="51" customHeight="1" thickBot="1">
      <c r="A15" s="217" t="s">
        <v>62</v>
      </c>
      <c r="B15" s="218">
        <v>4245.6099999999997</v>
      </c>
      <c r="C15" s="219">
        <v>1426.85</v>
      </c>
      <c r="D15" s="220">
        <f t="shared" si="0"/>
        <v>1.975512492553527</v>
      </c>
      <c r="E15" s="218">
        <v>11302.82</v>
      </c>
      <c r="F15" s="218">
        <v>1575</v>
      </c>
      <c r="G15" s="221">
        <f>+(E15-F15)/F15</f>
        <v>6.176393650793651</v>
      </c>
      <c r="I15" s="207"/>
    </row>
    <row r="16" spans="1:9" ht="51" customHeight="1" thickBot="1">
      <c r="A16" s="217" t="s">
        <v>81</v>
      </c>
      <c r="B16" s="218">
        <v>900</v>
      </c>
      <c r="C16" s="219">
        <v>310</v>
      </c>
      <c r="D16" s="220">
        <f t="shared" si="0"/>
        <v>1.903225806451613</v>
      </c>
      <c r="E16" s="218">
        <v>3540</v>
      </c>
      <c r="F16" s="218">
        <v>826</v>
      </c>
      <c r="G16" s="221">
        <f t="shared" ref="G16:G27" si="1">+(E16-F16)/F16</f>
        <v>3.2857142857142856</v>
      </c>
      <c r="I16" s="207"/>
    </row>
    <row r="17" spans="1:9" ht="51" customHeight="1" thickBot="1">
      <c r="A17" s="217" t="s">
        <v>93</v>
      </c>
      <c r="B17" s="218">
        <v>150</v>
      </c>
      <c r="C17" s="219">
        <v>125</v>
      </c>
      <c r="D17" s="220">
        <f t="shared" si="0"/>
        <v>0.2</v>
      </c>
      <c r="E17" s="218">
        <v>406</v>
      </c>
      <c r="F17" s="218">
        <v>334</v>
      </c>
      <c r="G17" s="221">
        <f t="shared" si="1"/>
        <v>0.21556886227544911</v>
      </c>
    </row>
    <row r="18" spans="1:9" ht="51" customHeight="1" thickBot="1">
      <c r="A18" s="217" t="s">
        <v>107</v>
      </c>
      <c r="B18" s="218">
        <v>1633.33</v>
      </c>
      <c r="C18" s="219">
        <v>650</v>
      </c>
      <c r="D18" s="220">
        <f t="shared" si="0"/>
        <v>1.5128153846153845</v>
      </c>
      <c r="E18" s="218">
        <v>2408.56</v>
      </c>
      <c r="F18" s="218">
        <v>812</v>
      </c>
      <c r="G18" s="221">
        <f t="shared" si="1"/>
        <v>1.9662068965517241</v>
      </c>
      <c r="I18" s="207"/>
    </row>
    <row r="19" spans="1:9" ht="51" customHeight="1" thickBot="1">
      <c r="A19" s="217" t="s">
        <v>116</v>
      </c>
      <c r="B19" s="218">
        <v>540</v>
      </c>
      <c r="C19" s="219">
        <v>715</v>
      </c>
      <c r="D19" s="220">
        <f t="shared" si="0"/>
        <v>-0.24475524475524477</v>
      </c>
      <c r="E19" s="218">
        <v>1270.83</v>
      </c>
      <c r="F19" s="218">
        <v>1402</v>
      </c>
      <c r="G19" s="221">
        <f t="shared" si="1"/>
        <v>-9.3559201141226872E-2</v>
      </c>
    </row>
    <row r="20" spans="1:9" ht="51" customHeight="1" thickBot="1">
      <c r="A20" s="217" t="s">
        <v>126</v>
      </c>
      <c r="B20" s="218">
        <v>400</v>
      </c>
      <c r="C20" s="219">
        <v>300</v>
      </c>
      <c r="D20" s="220">
        <f t="shared" si="0"/>
        <v>0.33333333333333331</v>
      </c>
      <c r="E20" s="218">
        <v>702</v>
      </c>
      <c r="F20" s="218">
        <v>1279</v>
      </c>
      <c r="G20" s="221">
        <f t="shared" si="1"/>
        <v>-0.45113369820172011</v>
      </c>
    </row>
    <row r="21" spans="1:9" ht="51" customHeight="1" thickBot="1">
      <c r="A21" s="217" t="s">
        <v>137</v>
      </c>
      <c r="B21" s="218">
        <v>1950</v>
      </c>
      <c r="C21" s="219">
        <v>1995</v>
      </c>
      <c r="D21" s="220">
        <f t="shared" si="0"/>
        <v>-2.2556390977443608E-2</v>
      </c>
      <c r="E21" s="218">
        <v>3101</v>
      </c>
      <c r="F21" s="218">
        <v>2839</v>
      </c>
      <c r="G21" s="221">
        <f t="shared" si="1"/>
        <v>9.2286016202888344E-2</v>
      </c>
    </row>
    <row r="22" spans="1:9" ht="51" customHeight="1" thickBot="1">
      <c r="A22" s="217" t="s">
        <v>145</v>
      </c>
      <c r="B22" s="218">
        <v>2600</v>
      </c>
      <c r="C22" s="219">
        <v>2495</v>
      </c>
      <c r="D22" s="220">
        <f t="shared" si="0"/>
        <v>4.2084168336673347E-2</v>
      </c>
      <c r="E22" s="218">
        <v>4077</v>
      </c>
      <c r="F22" s="218">
        <v>3922</v>
      </c>
      <c r="G22" s="221">
        <f t="shared" si="1"/>
        <v>3.95206527281999E-2</v>
      </c>
    </row>
    <row r="23" spans="1:9" ht="51" customHeight="1" thickBot="1">
      <c r="A23" s="217" t="s">
        <v>158</v>
      </c>
      <c r="B23" s="218">
        <v>375</v>
      </c>
      <c r="C23" s="219">
        <v>702</v>
      </c>
      <c r="D23" s="220">
        <f t="shared" si="0"/>
        <v>-0.46581196581196582</v>
      </c>
      <c r="E23" s="218">
        <v>1173</v>
      </c>
      <c r="F23" s="218">
        <v>1393</v>
      </c>
      <c r="G23" s="221">
        <f t="shared" si="1"/>
        <v>-0.15793251974156497</v>
      </c>
    </row>
    <row r="24" spans="1:9" ht="51" customHeight="1" thickBot="1">
      <c r="A24" s="217" t="s">
        <v>165</v>
      </c>
      <c r="B24" s="218">
        <v>2117.65</v>
      </c>
      <c r="C24" s="219">
        <v>565</v>
      </c>
      <c r="D24" s="220">
        <f t="shared" si="0"/>
        <v>2.7480530973451329</v>
      </c>
      <c r="E24" s="218">
        <v>5471.83</v>
      </c>
      <c r="F24" s="218">
        <v>859</v>
      </c>
      <c r="G24" s="221">
        <f t="shared" si="1"/>
        <v>5.37</v>
      </c>
    </row>
    <row r="25" spans="1:9" ht="51" customHeight="1" thickBot="1">
      <c r="A25" s="217" t="s">
        <v>167</v>
      </c>
      <c r="B25" s="218">
        <v>320</v>
      </c>
      <c r="C25" s="219">
        <v>150</v>
      </c>
      <c r="D25" s="220">
        <f t="shared" si="0"/>
        <v>1.1333333333333333</v>
      </c>
      <c r="E25" s="218">
        <v>801</v>
      </c>
      <c r="F25" s="218">
        <v>540</v>
      </c>
      <c r="G25" s="221">
        <f t="shared" si="1"/>
        <v>0.48333333333333334</v>
      </c>
    </row>
    <row r="26" spans="1:9" ht="51" customHeight="1" thickBot="1">
      <c r="A26" s="217" t="s">
        <v>169</v>
      </c>
      <c r="B26" s="218">
        <v>595</v>
      </c>
      <c r="C26" s="219">
        <v>300</v>
      </c>
      <c r="D26" s="220">
        <f t="shared" si="0"/>
        <v>0.98333333333333328</v>
      </c>
      <c r="E26" s="218">
        <v>1318</v>
      </c>
      <c r="F26" s="218">
        <v>880</v>
      </c>
      <c r="G26" s="221">
        <f t="shared" si="1"/>
        <v>0.49772727272727274</v>
      </c>
    </row>
    <row r="27" spans="1:9" ht="51" customHeight="1" thickBot="1">
      <c r="A27" s="222" t="s">
        <v>170</v>
      </c>
      <c r="B27" s="223">
        <v>850</v>
      </c>
      <c r="C27" s="224">
        <v>300</v>
      </c>
      <c r="D27" s="225">
        <f t="shared" si="0"/>
        <v>1.8333333333333333</v>
      </c>
      <c r="E27" s="223">
        <v>2016</v>
      </c>
      <c r="F27" s="223">
        <v>737</v>
      </c>
      <c r="G27" s="226">
        <f t="shared" si="1"/>
        <v>1.7354138398914518</v>
      </c>
    </row>
    <row r="28" spans="1:9" ht="15" customHeight="1">
      <c r="A28" s="786" t="s">
        <v>171</v>
      </c>
      <c r="B28" s="786"/>
      <c r="C28" s="786"/>
      <c r="D28" s="786"/>
      <c r="E28" s="786"/>
      <c r="F28" s="786"/>
      <c r="G28" s="786"/>
    </row>
    <row r="29" spans="1:9" ht="15.75">
      <c r="A29" s="209"/>
      <c r="C29" s="210"/>
      <c r="D29" s="210"/>
      <c r="E29" s="211"/>
      <c r="F29" s="211"/>
    </row>
    <row r="30" spans="1:9" ht="15.75">
      <c r="A30" s="212"/>
      <c r="C30" s="210"/>
      <c r="D30" s="210"/>
      <c r="E30" s="211"/>
      <c r="F30" s="211"/>
    </row>
    <row r="31" spans="1:9">
      <c r="A31" s="213"/>
      <c r="C31" s="210"/>
      <c r="D31" s="210"/>
      <c r="E31" s="211"/>
      <c r="F31" s="211"/>
    </row>
    <row r="32" spans="1:9">
      <c r="A32" s="214"/>
      <c r="C32" s="210"/>
      <c r="D32" s="210"/>
      <c r="E32" s="211"/>
      <c r="F32" s="211"/>
    </row>
    <row r="33" spans="1:6">
      <c r="C33" s="210"/>
      <c r="D33" s="210"/>
      <c r="E33" s="211"/>
      <c r="F33" s="211"/>
    </row>
    <row r="34" spans="1:6">
      <c r="C34" s="210"/>
      <c r="D34" s="210"/>
      <c r="E34" s="211"/>
      <c r="F34" s="211"/>
    </row>
    <row r="35" spans="1:6" ht="15.75">
      <c r="A35" s="215"/>
      <c r="C35" s="210"/>
      <c r="D35" s="210"/>
      <c r="E35" s="211"/>
      <c r="F35" s="211"/>
    </row>
    <row r="36" spans="1:6">
      <c r="A36" s="214"/>
      <c r="C36" s="210"/>
      <c r="D36" s="210"/>
      <c r="E36" s="211"/>
      <c r="F36" s="211"/>
    </row>
    <row r="37" spans="1:6">
      <c r="A37" s="214"/>
      <c r="C37" s="210"/>
      <c r="D37" s="210"/>
      <c r="E37" s="211"/>
      <c r="F37" s="211"/>
    </row>
    <row r="38" spans="1:6">
      <c r="A38" s="214"/>
      <c r="C38" s="210"/>
      <c r="D38" s="210"/>
      <c r="E38" s="210"/>
      <c r="F38" s="210"/>
    </row>
    <row r="39" spans="1:6">
      <c r="A39" s="214"/>
      <c r="C39" s="210"/>
      <c r="D39" s="210"/>
      <c r="E39" s="211"/>
      <c r="F39" s="211"/>
    </row>
    <row r="40" spans="1:6" ht="15.75">
      <c r="A40" s="215"/>
      <c r="C40" s="210"/>
      <c r="D40" s="210"/>
      <c r="E40" s="211"/>
      <c r="F40" s="211"/>
    </row>
    <row r="41" spans="1:6" ht="15.75">
      <c r="A41" s="215"/>
      <c r="C41" s="210"/>
      <c r="D41" s="210"/>
      <c r="E41" s="211"/>
      <c r="F41" s="211"/>
    </row>
    <row r="42" spans="1:6" ht="15.75">
      <c r="A42" s="215"/>
      <c r="C42" s="210"/>
      <c r="D42" s="210"/>
      <c r="E42" s="211"/>
      <c r="F42" s="211"/>
    </row>
    <row r="43" spans="1:6" ht="15.75">
      <c r="A43" s="215"/>
      <c r="C43" s="210"/>
      <c r="D43" s="210"/>
      <c r="E43" s="211"/>
      <c r="F43" s="211"/>
    </row>
    <row r="44" spans="1:6">
      <c r="C44" s="210"/>
      <c r="D44" s="210"/>
      <c r="E44" s="211"/>
      <c r="F44" s="211"/>
    </row>
    <row r="45" spans="1:6">
      <c r="C45" s="210"/>
      <c r="D45" s="210"/>
      <c r="E45" s="211"/>
      <c r="F45" s="211"/>
    </row>
    <row r="46" spans="1:6">
      <c r="C46" s="210"/>
      <c r="D46" s="210"/>
      <c r="E46" s="211"/>
      <c r="F46" s="211"/>
    </row>
  </sheetData>
  <mergeCells count="17">
    <mergeCell ref="A6:G6"/>
    <mergeCell ref="A1:G1"/>
    <mergeCell ref="A2:G2"/>
    <mergeCell ref="A3:G3"/>
    <mergeCell ref="A4:G4"/>
    <mergeCell ref="A5:G5"/>
    <mergeCell ref="A28:G28"/>
    <mergeCell ref="A7:G7"/>
    <mergeCell ref="A9:A13"/>
    <mergeCell ref="B9:D10"/>
    <mergeCell ref="E9:G10"/>
    <mergeCell ref="B11:B13"/>
    <mergeCell ref="C11:C13"/>
    <mergeCell ref="D11:D13"/>
    <mergeCell ref="E11:E13"/>
    <mergeCell ref="F11:F13"/>
    <mergeCell ref="G11:G13"/>
  </mergeCells>
  <printOptions horizontalCentered="1" verticalCentered="1"/>
  <pageMargins left="0.39370078740157483" right="0.39370078740157483" top="0.39370078740157483" bottom="0.39370078740157483" header="0" footer="0"/>
  <pageSetup scale="77" orientation="portrait" horizontalDpi="300" verticalDpi="300" r:id="rId1"/>
  <headerFooter alignWithMargins="0"/>
  <colBreaks count="1" manualBreakCount="1">
    <brk id="7" max="99" man="1"/>
  </colBreaks>
  <drawing r:id="rId2"/>
  <legacyDrawing r:id="rId3"/>
  <oleObjects>
    <oleObject shapeId="9217" r:id="rId4"/>
  </oleObjects>
</worksheet>
</file>

<file path=xl/worksheets/sheet14.xml><?xml version="1.0" encoding="utf-8"?>
<worksheet xmlns="http://schemas.openxmlformats.org/spreadsheetml/2006/main" xmlns:r="http://schemas.openxmlformats.org/officeDocument/2006/relationships">
  <dimension ref="A1:B53"/>
  <sheetViews>
    <sheetView workbookViewId="0">
      <selection activeCell="C17" sqref="C17"/>
    </sheetView>
  </sheetViews>
  <sheetFormatPr defaultColWidth="11.42578125" defaultRowHeight="15"/>
  <cols>
    <col min="1" max="1" width="44.7109375" style="213" customWidth="1"/>
    <col min="2" max="2" width="59.7109375" style="205" customWidth="1"/>
    <col min="3" max="16384" width="11.42578125" style="205"/>
  </cols>
  <sheetData>
    <row r="1" spans="1:2" ht="15.75">
      <c r="A1" s="175"/>
    </row>
    <row r="2" spans="1:2" ht="34.5" customHeight="1">
      <c r="A2" s="568" t="s">
        <v>0</v>
      </c>
      <c r="B2" s="568"/>
    </row>
    <row r="3" spans="1:2" ht="15.75" customHeight="1">
      <c r="A3" s="568" t="s">
        <v>1</v>
      </c>
      <c r="B3" s="568"/>
    </row>
    <row r="4" spans="1:2" ht="15.75" customHeight="1">
      <c r="A4" s="568" t="s">
        <v>2</v>
      </c>
      <c r="B4" s="568"/>
    </row>
    <row r="5" spans="1:2" ht="15.75" customHeight="1">
      <c r="A5" s="842" t="s">
        <v>240</v>
      </c>
      <c r="B5" s="842"/>
    </row>
    <row r="6" spans="1:2" ht="15.75" customHeight="1">
      <c r="A6" s="568" t="s">
        <v>230</v>
      </c>
      <c r="B6" s="568"/>
    </row>
    <row r="7" spans="1:2" ht="33.75" customHeight="1">
      <c r="A7" s="568" t="s">
        <v>5</v>
      </c>
      <c r="B7" s="568"/>
    </row>
    <row r="8" spans="1:2" ht="23.25" customHeight="1" thickBot="1">
      <c r="A8" s="842" t="s">
        <v>240</v>
      </c>
      <c r="B8" s="842"/>
    </row>
    <row r="9" spans="1:2" ht="45" customHeight="1">
      <c r="A9" s="227" t="s">
        <v>241</v>
      </c>
      <c r="B9" s="228">
        <v>39</v>
      </c>
    </row>
    <row r="10" spans="1:2" ht="23.25" customHeight="1">
      <c r="A10" s="229" t="s">
        <v>242</v>
      </c>
      <c r="B10" s="230">
        <v>16</v>
      </c>
    </row>
    <row r="11" spans="1:2" ht="20.25" customHeight="1">
      <c r="A11" s="231" t="s">
        <v>243</v>
      </c>
      <c r="B11" s="232" t="s">
        <v>244</v>
      </c>
    </row>
    <row r="12" spans="1:2" ht="35.25" customHeight="1">
      <c r="A12" s="233" t="s">
        <v>245</v>
      </c>
      <c r="B12" s="233">
        <v>422</v>
      </c>
    </row>
    <row r="14" spans="1:2" ht="67.5" customHeight="1" thickBot="1">
      <c r="A14" s="824" t="s">
        <v>246</v>
      </c>
      <c r="B14" s="824"/>
    </row>
    <row r="15" spans="1:2" ht="16.5" thickBot="1">
      <c r="A15" s="843" t="s">
        <v>231</v>
      </c>
      <c r="B15" s="844"/>
    </row>
    <row r="16" spans="1:2" ht="34.5" customHeight="1">
      <c r="A16" s="234" t="s">
        <v>30</v>
      </c>
      <c r="B16" s="235" t="s">
        <v>38</v>
      </c>
    </row>
    <row r="17" spans="1:2" ht="34.5" customHeight="1">
      <c r="A17" s="236" t="s">
        <v>139</v>
      </c>
      <c r="B17" s="236" t="s">
        <v>182</v>
      </c>
    </row>
    <row r="18" spans="1:2" ht="34.5" customHeight="1">
      <c r="A18" s="236" t="s">
        <v>199</v>
      </c>
      <c r="B18" s="236" t="s">
        <v>23</v>
      </c>
    </row>
    <row r="19" spans="1:2" ht="34.5" customHeight="1">
      <c r="A19" s="236" t="s">
        <v>140</v>
      </c>
      <c r="B19" s="236" t="s">
        <v>21</v>
      </c>
    </row>
    <row r="20" spans="1:2" ht="34.5" customHeight="1">
      <c r="A20" s="236" t="s">
        <v>141</v>
      </c>
      <c r="B20" s="236" t="s">
        <v>37</v>
      </c>
    </row>
    <row r="21" spans="1:2" ht="34.5" customHeight="1">
      <c r="A21" s="237" t="s">
        <v>151</v>
      </c>
      <c r="B21" s="236" t="s">
        <v>18</v>
      </c>
    </row>
    <row r="22" spans="1:2" ht="34.5" customHeight="1">
      <c r="A22" s="236" t="s">
        <v>197</v>
      </c>
      <c r="B22" s="237" t="s">
        <v>100</v>
      </c>
    </row>
    <row r="23" spans="1:2" ht="34.5" customHeight="1">
      <c r="A23" s="236" t="s">
        <v>31</v>
      </c>
      <c r="B23" s="236" t="s">
        <v>33</v>
      </c>
    </row>
    <row r="24" spans="1:2" ht="34.5" customHeight="1" thickBot="1">
      <c r="A24" s="236" t="s">
        <v>17</v>
      </c>
      <c r="B24" s="236" t="s">
        <v>36</v>
      </c>
    </row>
    <row r="25" spans="1:2" ht="34.5" customHeight="1">
      <c r="A25" s="236" t="s">
        <v>28</v>
      </c>
      <c r="B25" s="238" t="s">
        <v>35</v>
      </c>
    </row>
    <row r="26" spans="1:2" ht="34.5" customHeight="1">
      <c r="A26" s="239" t="s">
        <v>29</v>
      </c>
      <c r="B26" s="236" t="s">
        <v>32</v>
      </c>
    </row>
    <row r="27" spans="1:2" ht="34.5" customHeight="1">
      <c r="A27" s="236" t="s">
        <v>27</v>
      </c>
      <c r="B27" s="236" t="s">
        <v>34</v>
      </c>
    </row>
    <row r="28" spans="1:2" ht="34.5" customHeight="1">
      <c r="A28" s="236" t="s">
        <v>19</v>
      </c>
      <c r="B28" s="237" t="s">
        <v>99</v>
      </c>
    </row>
    <row r="29" spans="1:2" ht="34.5" customHeight="1">
      <c r="A29" s="236" t="s">
        <v>24</v>
      </c>
      <c r="B29" s="237" t="s">
        <v>101</v>
      </c>
    </row>
    <row r="30" spans="1:2" ht="34.5" customHeight="1">
      <c r="A30" s="236" t="s">
        <v>194</v>
      </c>
      <c r="B30" s="236" t="s">
        <v>187</v>
      </c>
    </row>
    <row r="31" spans="1:2" ht="34.5" customHeight="1">
      <c r="A31" s="236" t="s">
        <v>65</v>
      </c>
      <c r="B31" s="236" t="s">
        <v>183</v>
      </c>
    </row>
    <row r="32" spans="1:2" ht="34.5" customHeight="1">
      <c r="A32" s="236" t="s">
        <v>185</v>
      </c>
      <c r="B32" s="236" t="s">
        <v>184</v>
      </c>
    </row>
    <row r="33" spans="1:2" ht="34.5" customHeight="1" thickBot="1">
      <c r="A33" s="236" t="s">
        <v>20</v>
      </c>
      <c r="B33" s="240" t="s">
        <v>98</v>
      </c>
    </row>
    <row r="34" spans="1:2" ht="34.5" customHeight="1">
      <c r="A34" s="845" t="s">
        <v>171</v>
      </c>
      <c r="B34" s="845"/>
    </row>
    <row r="35" spans="1:2" ht="34.5" customHeight="1">
      <c r="B35" s="241"/>
    </row>
    <row r="36" spans="1:2" ht="34.5" customHeight="1">
      <c r="B36" s="241"/>
    </row>
    <row r="37" spans="1:2" ht="34.5" customHeight="1">
      <c r="B37" s="242"/>
    </row>
    <row r="38" spans="1:2" ht="34.5" customHeight="1">
      <c r="B38" s="243"/>
    </row>
    <row r="39" spans="1:2" ht="34.5" customHeight="1">
      <c r="B39" s="241"/>
    </row>
    <row r="40" spans="1:2" ht="34.5" customHeight="1">
      <c r="B40" s="241"/>
    </row>
    <row r="41" spans="1:2" ht="34.5" customHeight="1">
      <c r="B41" s="241"/>
    </row>
    <row r="42" spans="1:2" ht="34.5" customHeight="1">
      <c r="B42" s="241"/>
    </row>
    <row r="43" spans="1:2" ht="34.5" customHeight="1">
      <c r="B43" s="241"/>
    </row>
    <row r="44" spans="1:2" ht="34.5" customHeight="1">
      <c r="B44" s="241"/>
    </row>
    <row r="45" spans="1:2" ht="34.5" customHeight="1">
      <c r="B45" s="241"/>
    </row>
    <row r="46" spans="1:2" ht="34.5" customHeight="1">
      <c r="B46" s="241"/>
    </row>
    <row r="47" spans="1:2" ht="34.5" customHeight="1">
      <c r="B47" s="241"/>
    </row>
    <row r="48" spans="1:2" ht="34.5" customHeight="1">
      <c r="B48" s="241"/>
    </row>
    <row r="49" spans="2:2" ht="34.5" customHeight="1">
      <c r="B49" s="241"/>
    </row>
    <row r="50" spans="2:2" ht="34.5" customHeight="1">
      <c r="B50" s="241"/>
    </row>
    <row r="51" spans="2:2" ht="34.5" customHeight="1">
      <c r="B51" s="241"/>
    </row>
    <row r="52" spans="2:2" ht="12.75" customHeight="1">
      <c r="B52" s="241"/>
    </row>
    <row r="53" spans="2:2">
      <c r="B53" s="241"/>
    </row>
  </sheetData>
  <mergeCells count="10">
    <mergeCell ref="A8:B8"/>
    <mergeCell ref="A14:B14"/>
    <mergeCell ref="A15:B15"/>
    <mergeCell ref="A34:B34"/>
    <mergeCell ref="A2:B2"/>
    <mergeCell ref="A3:B3"/>
    <mergeCell ref="A4:B4"/>
    <mergeCell ref="A5:B5"/>
    <mergeCell ref="A6:B6"/>
    <mergeCell ref="A7:B7"/>
  </mergeCells>
  <printOptions horizontalCentered="1" verticalCentered="1"/>
  <pageMargins left="0.39370078740157483" right="0.39370078740157483" top="0.34" bottom="0.39370078740157483" header="0.22" footer="0.31496062992125984"/>
  <pageSetup scale="70" orientation="portrait" r:id="rId1"/>
  <legacyDrawing r:id="rId2"/>
  <oleObjects>
    <oleObject shapeId="10241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K115"/>
  <sheetViews>
    <sheetView view="pageBreakPreview" zoomScale="60" workbookViewId="0">
      <selection activeCell="C20" sqref="C20"/>
    </sheetView>
  </sheetViews>
  <sheetFormatPr defaultColWidth="11.42578125" defaultRowHeight="15"/>
  <cols>
    <col min="1" max="1" width="18.5703125" style="58" customWidth="1"/>
    <col min="2" max="2" width="27.28515625" style="58" customWidth="1"/>
    <col min="3" max="3" width="26.85546875" style="58" customWidth="1"/>
    <col min="4" max="4" width="32.5703125" style="58" customWidth="1"/>
    <col min="5" max="5" width="36" style="58" customWidth="1"/>
    <col min="6" max="6" width="35.5703125" style="58" customWidth="1"/>
    <col min="7" max="7" width="31.28515625" style="58" customWidth="1"/>
    <col min="8" max="8" width="32.85546875" style="58" customWidth="1"/>
    <col min="9" max="9" width="17.85546875" style="58" customWidth="1"/>
    <col min="10" max="10" width="20.28515625" style="58" customWidth="1"/>
    <col min="11" max="40" width="15.28515625" style="58" customWidth="1"/>
    <col min="41" max="202" width="11.42578125" style="58"/>
    <col min="203" max="203" width="18.5703125" style="58" customWidth="1"/>
    <col min="204" max="204" width="19.28515625" style="58" customWidth="1"/>
    <col min="205" max="205" width="18.42578125" style="58" customWidth="1"/>
    <col min="206" max="206" width="34" style="58" customWidth="1"/>
    <col min="207" max="207" width="31.140625" style="58" customWidth="1"/>
    <col min="208" max="208" width="33.140625" style="58" customWidth="1"/>
    <col min="209" max="209" width="26.7109375" style="58" customWidth="1"/>
    <col min="210" max="210" width="24.7109375" style="58" customWidth="1"/>
    <col min="211" max="211" width="28" style="58" customWidth="1"/>
    <col min="212" max="212" width="34.42578125" style="58" customWidth="1"/>
    <col min="213" max="213" width="27" style="58" customWidth="1"/>
    <col min="214" max="214" width="23.85546875" style="58" customWidth="1"/>
    <col min="215" max="215" width="24.7109375" style="58" customWidth="1"/>
    <col min="216" max="216" width="28.5703125" style="58" customWidth="1"/>
    <col min="217" max="217" width="27.140625" style="58" customWidth="1"/>
    <col min="218" max="218" width="29.5703125" style="58" customWidth="1"/>
    <col min="219" max="219" width="28.42578125" style="58" customWidth="1"/>
    <col min="220" max="220" width="30" style="58" customWidth="1"/>
    <col min="221" max="221" width="29.85546875" style="58" customWidth="1"/>
    <col min="222" max="222" width="30" style="58" customWidth="1"/>
    <col min="223" max="223" width="30.7109375" style="58" customWidth="1"/>
    <col min="224" max="224" width="30.140625" style="58" customWidth="1"/>
    <col min="225" max="225" width="34.28515625" style="58" customWidth="1"/>
    <col min="226" max="226" width="28.85546875" style="58" customWidth="1"/>
    <col min="227" max="227" width="27.28515625" style="58" customWidth="1"/>
    <col min="228" max="228" width="27.140625" style="58" customWidth="1"/>
    <col min="229" max="229" width="31.85546875" style="58" customWidth="1"/>
    <col min="230" max="230" width="26.5703125" style="58" customWidth="1"/>
    <col min="231" max="231" width="27.42578125" style="58" customWidth="1"/>
    <col min="232" max="232" width="32.28515625" style="58" customWidth="1"/>
    <col min="233" max="233" width="27.140625" style="58" customWidth="1"/>
    <col min="234" max="234" width="29.140625" style="58" customWidth="1"/>
    <col min="235" max="235" width="27.85546875" style="58" customWidth="1"/>
    <col min="236" max="236" width="30.140625" style="58" customWidth="1"/>
    <col min="237" max="237" width="31.85546875" style="58" customWidth="1"/>
    <col min="238" max="238" width="31" style="58" customWidth="1"/>
    <col min="239" max="243" width="30.28515625" style="58" customWidth="1"/>
    <col min="244" max="244" width="31.42578125" style="58" customWidth="1"/>
    <col min="245" max="245" width="32.140625" style="58" customWidth="1"/>
    <col min="246" max="246" width="35.28515625" style="58" customWidth="1"/>
    <col min="247" max="251" width="30.28515625" style="58" customWidth="1"/>
    <col min="252" max="252" width="29.28515625" style="58" customWidth="1"/>
    <col min="253" max="253" width="27.140625" style="58" customWidth="1"/>
    <col min="254" max="254" width="26.85546875" style="58" customWidth="1"/>
    <col min="255" max="255" width="27.42578125" style="58" customWidth="1"/>
    <col min="256" max="256" width="27.140625" style="58" customWidth="1"/>
    <col min="257" max="257" width="30.42578125" style="58" customWidth="1"/>
    <col min="258" max="259" width="27.7109375" style="58" customWidth="1"/>
    <col min="260" max="260" width="32.140625" style="58" customWidth="1"/>
    <col min="261" max="261" width="26.5703125" style="58" customWidth="1"/>
    <col min="262" max="296" width="15.28515625" style="58" customWidth="1"/>
    <col min="297" max="458" width="11.42578125" style="58"/>
    <col min="459" max="459" width="18.5703125" style="58" customWidth="1"/>
    <col min="460" max="460" width="19.28515625" style="58" customWidth="1"/>
    <col min="461" max="461" width="18.42578125" style="58" customWidth="1"/>
    <col min="462" max="462" width="34" style="58" customWidth="1"/>
    <col min="463" max="463" width="31.140625" style="58" customWidth="1"/>
    <col min="464" max="464" width="33.140625" style="58" customWidth="1"/>
    <col min="465" max="465" width="26.7109375" style="58" customWidth="1"/>
    <col min="466" max="466" width="24.7109375" style="58" customWidth="1"/>
    <col min="467" max="467" width="28" style="58" customWidth="1"/>
    <col min="468" max="468" width="34.42578125" style="58" customWidth="1"/>
    <col min="469" max="469" width="27" style="58" customWidth="1"/>
    <col min="470" max="470" width="23.85546875" style="58" customWidth="1"/>
    <col min="471" max="471" width="24.7109375" style="58" customWidth="1"/>
    <col min="472" max="472" width="28.5703125" style="58" customWidth="1"/>
    <col min="473" max="473" width="27.140625" style="58" customWidth="1"/>
    <col min="474" max="474" width="29.5703125" style="58" customWidth="1"/>
    <col min="475" max="475" width="28.42578125" style="58" customWidth="1"/>
    <col min="476" max="476" width="30" style="58" customWidth="1"/>
    <col min="477" max="477" width="29.85546875" style="58" customWidth="1"/>
    <col min="478" max="478" width="30" style="58" customWidth="1"/>
    <col min="479" max="479" width="30.7109375" style="58" customWidth="1"/>
    <col min="480" max="480" width="30.140625" style="58" customWidth="1"/>
    <col min="481" max="481" width="34.28515625" style="58" customWidth="1"/>
    <col min="482" max="482" width="28.85546875" style="58" customWidth="1"/>
    <col min="483" max="483" width="27.28515625" style="58" customWidth="1"/>
    <col min="484" max="484" width="27.140625" style="58" customWidth="1"/>
    <col min="485" max="485" width="31.85546875" style="58" customWidth="1"/>
    <col min="486" max="486" width="26.5703125" style="58" customWidth="1"/>
    <col min="487" max="487" width="27.42578125" style="58" customWidth="1"/>
    <col min="488" max="488" width="32.28515625" style="58" customWidth="1"/>
    <col min="489" max="489" width="27.140625" style="58" customWidth="1"/>
    <col min="490" max="490" width="29.140625" style="58" customWidth="1"/>
    <col min="491" max="491" width="27.85546875" style="58" customWidth="1"/>
    <col min="492" max="492" width="30.140625" style="58" customWidth="1"/>
    <col min="493" max="493" width="31.85546875" style="58" customWidth="1"/>
    <col min="494" max="494" width="31" style="58" customWidth="1"/>
    <col min="495" max="499" width="30.28515625" style="58" customWidth="1"/>
    <col min="500" max="500" width="31.42578125" style="58" customWidth="1"/>
    <col min="501" max="501" width="32.140625" style="58" customWidth="1"/>
    <col min="502" max="502" width="35.28515625" style="58" customWidth="1"/>
    <col min="503" max="507" width="30.28515625" style="58" customWidth="1"/>
    <col min="508" max="508" width="29.28515625" style="58" customWidth="1"/>
    <col min="509" max="509" width="27.140625" style="58" customWidth="1"/>
    <col min="510" max="510" width="26.85546875" style="58" customWidth="1"/>
    <col min="511" max="511" width="27.42578125" style="58" customWidth="1"/>
    <col min="512" max="512" width="27.140625" style="58" customWidth="1"/>
    <col min="513" max="513" width="30.42578125" style="58" customWidth="1"/>
    <col min="514" max="515" width="27.7109375" style="58" customWidth="1"/>
    <col min="516" max="516" width="32.140625" style="58" customWidth="1"/>
    <col min="517" max="517" width="26.5703125" style="58" customWidth="1"/>
    <col min="518" max="552" width="15.28515625" style="58" customWidth="1"/>
    <col min="553" max="714" width="11.42578125" style="58"/>
    <col min="715" max="715" width="18.5703125" style="58" customWidth="1"/>
    <col min="716" max="716" width="19.28515625" style="58" customWidth="1"/>
    <col min="717" max="717" width="18.42578125" style="58" customWidth="1"/>
    <col min="718" max="718" width="34" style="58" customWidth="1"/>
    <col min="719" max="719" width="31.140625" style="58" customWidth="1"/>
    <col min="720" max="720" width="33.140625" style="58" customWidth="1"/>
    <col min="721" max="721" width="26.7109375" style="58" customWidth="1"/>
    <col min="722" max="722" width="24.7109375" style="58" customWidth="1"/>
    <col min="723" max="723" width="28" style="58" customWidth="1"/>
    <col min="724" max="724" width="34.42578125" style="58" customWidth="1"/>
    <col min="725" max="725" width="27" style="58" customWidth="1"/>
    <col min="726" max="726" width="23.85546875" style="58" customWidth="1"/>
    <col min="727" max="727" width="24.7109375" style="58" customWidth="1"/>
    <col min="728" max="728" width="28.5703125" style="58" customWidth="1"/>
    <col min="729" max="729" width="27.140625" style="58" customWidth="1"/>
    <col min="730" max="730" width="29.5703125" style="58" customWidth="1"/>
    <col min="731" max="731" width="28.42578125" style="58" customWidth="1"/>
    <col min="732" max="732" width="30" style="58" customWidth="1"/>
    <col min="733" max="733" width="29.85546875" style="58" customWidth="1"/>
    <col min="734" max="734" width="30" style="58" customWidth="1"/>
    <col min="735" max="735" width="30.7109375" style="58" customWidth="1"/>
    <col min="736" max="736" width="30.140625" style="58" customWidth="1"/>
    <col min="737" max="737" width="34.28515625" style="58" customWidth="1"/>
    <col min="738" max="738" width="28.85546875" style="58" customWidth="1"/>
    <col min="739" max="739" width="27.28515625" style="58" customWidth="1"/>
    <col min="740" max="740" width="27.140625" style="58" customWidth="1"/>
    <col min="741" max="741" width="31.85546875" style="58" customWidth="1"/>
    <col min="742" max="742" width="26.5703125" style="58" customWidth="1"/>
    <col min="743" max="743" width="27.42578125" style="58" customWidth="1"/>
    <col min="744" max="744" width="32.28515625" style="58" customWidth="1"/>
    <col min="745" max="745" width="27.140625" style="58" customWidth="1"/>
    <col min="746" max="746" width="29.140625" style="58" customWidth="1"/>
    <col min="747" max="747" width="27.85546875" style="58" customWidth="1"/>
    <col min="748" max="748" width="30.140625" style="58" customWidth="1"/>
    <col min="749" max="749" width="31.85546875" style="58" customWidth="1"/>
    <col min="750" max="750" width="31" style="58" customWidth="1"/>
    <col min="751" max="755" width="30.28515625" style="58" customWidth="1"/>
    <col min="756" max="756" width="31.42578125" style="58" customWidth="1"/>
    <col min="757" max="757" width="32.140625" style="58" customWidth="1"/>
    <col min="758" max="758" width="35.28515625" style="58" customWidth="1"/>
    <col min="759" max="763" width="30.28515625" style="58" customWidth="1"/>
    <col min="764" max="764" width="29.28515625" style="58" customWidth="1"/>
    <col min="765" max="765" width="27.140625" style="58" customWidth="1"/>
    <col min="766" max="766" width="26.85546875" style="58" customWidth="1"/>
    <col min="767" max="767" width="27.42578125" style="58" customWidth="1"/>
    <col min="768" max="768" width="27.140625" style="58" customWidth="1"/>
    <col min="769" max="769" width="30.42578125" style="58" customWidth="1"/>
    <col min="770" max="771" width="27.7109375" style="58" customWidth="1"/>
    <col min="772" max="772" width="32.140625" style="58" customWidth="1"/>
    <col min="773" max="773" width="26.5703125" style="58" customWidth="1"/>
    <col min="774" max="808" width="15.28515625" style="58" customWidth="1"/>
    <col min="809" max="970" width="11.42578125" style="58"/>
    <col min="971" max="971" width="18.5703125" style="58" customWidth="1"/>
    <col min="972" max="972" width="19.28515625" style="58" customWidth="1"/>
    <col min="973" max="973" width="18.42578125" style="58" customWidth="1"/>
    <col min="974" max="974" width="34" style="58" customWidth="1"/>
    <col min="975" max="975" width="31.140625" style="58" customWidth="1"/>
    <col min="976" max="976" width="33.140625" style="58" customWidth="1"/>
    <col min="977" max="977" width="26.7109375" style="58" customWidth="1"/>
    <col min="978" max="978" width="24.7109375" style="58" customWidth="1"/>
    <col min="979" max="979" width="28" style="58" customWidth="1"/>
    <col min="980" max="980" width="34.42578125" style="58" customWidth="1"/>
    <col min="981" max="981" width="27" style="58" customWidth="1"/>
    <col min="982" max="982" width="23.85546875" style="58" customWidth="1"/>
    <col min="983" max="983" width="24.7109375" style="58" customWidth="1"/>
    <col min="984" max="984" width="28.5703125" style="58" customWidth="1"/>
    <col min="985" max="985" width="27.140625" style="58" customWidth="1"/>
    <col min="986" max="986" width="29.5703125" style="58" customWidth="1"/>
    <col min="987" max="987" width="28.42578125" style="58" customWidth="1"/>
    <col min="988" max="988" width="30" style="58" customWidth="1"/>
    <col min="989" max="989" width="29.85546875" style="58" customWidth="1"/>
    <col min="990" max="990" width="30" style="58" customWidth="1"/>
    <col min="991" max="991" width="30.7109375" style="58" customWidth="1"/>
    <col min="992" max="992" width="30.140625" style="58" customWidth="1"/>
    <col min="993" max="993" width="34.28515625" style="58" customWidth="1"/>
    <col min="994" max="994" width="28.85546875" style="58" customWidth="1"/>
    <col min="995" max="995" width="27.28515625" style="58" customWidth="1"/>
    <col min="996" max="996" width="27.140625" style="58" customWidth="1"/>
    <col min="997" max="997" width="31.85546875" style="58" customWidth="1"/>
    <col min="998" max="998" width="26.5703125" style="58" customWidth="1"/>
    <col min="999" max="999" width="27.42578125" style="58" customWidth="1"/>
    <col min="1000" max="1000" width="32.28515625" style="58" customWidth="1"/>
    <col min="1001" max="1001" width="27.140625" style="58" customWidth="1"/>
    <col min="1002" max="1002" width="29.140625" style="58" customWidth="1"/>
    <col min="1003" max="1003" width="27.85546875" style="58" customWidth="1"/>
    <col min="1004" max="1004" width="30.140625" style="58" customWidth="1"/>
    <col min="1005" max="1005" width="31.85546875" style="58" customWidth="1"/>
    <col min="1006" max="1006" width="31" style="58" customWidth="1"/>
    <col min="1007" max="1011" width="30.28515625" style="58" customWidth="1"/>
    <col min="1012" max="1012" width="31.42578125" style="58" customWidth="1"/>
    <col min="1013" max="1013" width="32.140625" style="58" customWidth="1"/>
    <col min="1014" max="1014" width="35.28515625" style="58" customWidth="1"/>
    <col min="1015" max="1019" width="30.28515625" style="58" customWidth="1"/>
    <col min="1020" max="1020" width="29.28515625" style="58" customWidth="1"/>
    <col min="1021" max="1021" width="27.140625" style="58" customWidth="1"/>
    <col min="1022" max="1022" width="26.85546875" style="58" customWidth="1"/>
    <col min="1023" max="1023" width="27.42578125" style="58" customWidth="1"/>
    <col min="1024" max="1024" width="27.140625" style="58" customWidth="1"/>
    <col min="1025" max="1025" width="30.42578125" style="58" customWidth="1"/>
    <col min="1026" max="1027" width="27.7109375" style="58" customWidth="1"/>
    <col min="1028" max="1028" width="32.140625" style="58" customWidth="1"/>
    <col min="1029" max="1029" width="26.5703125" style="58" customWidth="1"/>
    <col min="1030" max="1064" width="15.28515625" style="58" customWidth="1"/>
    <col min="1065" max="1226" width="11.42578125" style="58"/>
    <col min="1227" max="1227" width="18.5703125" style="58" customWidth="1"/>
    <col min="1228" max="1228" width="19.28515625" style="58" customWidth="1"/>
    <col min="1229" max="1229" width="18.42578125" style="58" customWidth="1"/>
    <col min="1230" max="1230" width="34" style="58" customWidth="1"/>
    <col min="1231" max="1231" width="31.140625" style="58" customWidth="1"/>
    <col min="1232" max="1232" width="33.140625" style="58" customWidth="1"/>
    <col min="1233" max="1233" width="26.7109375" style="58" customWidth="1"/>
    <col min="1234" max="1234" width="24.7109375" style="58" customWidth="1"/>
    <col min="1235" max="1235" width="28" style="58" customWidth="1"/>
    <col min="1236" max="1236" width="34.42578125" style="58" customWidth="1"/>
    <col min="1237" max="1237" width="27" style="58" customWidth="1"/>
    <col min="1238" max="1238" width="23.85546875" style="58" customWidth="1"/>
    <col min="1239" max="1239" width="24.7109375" style="58" customWidth="1"/>
    <col min="1240" max="1240" width="28.5703125" style="58" customWidth="1"/>
    <col min="1241" max="1241" width="27.140625" style="58" customWidth="1"/>
    <col min="1242" max="1242" width="29.5703125" style="58" customWidth="1"/>
    <col min="1243" max="1243" width="28.42578125" style="58" customWidth="1"/>
    <col min="1244" max="1244" width="30" style="58" customWidth="1"/>
    <col min="1245" max="1245" width="29.85546875" style="58" customWidth="1"/>
    <col min="1246" max="1246" width="30" style="58" customWidth="1"/>
    <col min="1247" max="1247" width="30.7109375" style="58" customWidth="1"/>
    <col min="1248" max="1248" width="30.140625" style="58" customWidth="1"/>
    <col min="1249" max="1249" width="34.28515625" style="58" customWidth="1"/>
    <col min="1250" max="1250" width="28.85546875" style="58" customWidth="1"/>
    <col min="1251" max="1251" width="27.28515625" style="58" customWidth="1"/>
    <col min="1252" max="1252" width="27.140625" style="58" customWidth="1"/>
    <col min="1253" max="1253" width="31.85546875" style="58" customWidth="1"/>
    <col min="1254" max="1254" width="26.5703125" style="58" customWidth="1"/>
    <col min="1255" max="1255" width="27.42578125" style="58" customWidth="1"/>
    <col min="1256" max="1256" width="32.28515625" style="58" customWidth="1"/>
    <col min="1257" max="1257" width="27.140625" style="58" customWidth="1"/>
    <col min="1258" max="1258" width="29.140625" style="58" customWidth="1"/>
    <col min="1259" max="1259" width="27.85546875" style="58" customWidth="1"/>
    <col min="1260" max="1260" width="30.140625" style="58" customWidth="1"/>
    <col min="1261" max="1261" width="31.85546875" style="58" customWidth="1"/>
    <col min="1262" max="1262" width="31" style="58" customWidth="1"/>
    <col min="1263" max="1267" width="30.28515625" style="58" customWidth="1"/>
    <col min="1268" max="1268" width="31.42578125" style="58" customWidth="1"/>
    <col min="1269" max="1269" width="32.140625" style="58" customWidth="1"/>
    <col min="1270" max="1270" width="35.28515625" style="58" customWidth="1"/>
    <col min="1271" max="1275" width="30.28515625" style="58" customWidth="1"/>
    <col min="1276" max="1276" width="29.28515625" style="58" customWidth="1"/>
    <col min="1277" max="1277" width="27.140625" style="58" customWidth="1"/>
    <col min="1278" max="1278" width="26.85546875" style="58" customWidth="1"/>
    <col min="1279" max="1279" width="27.42578125" style="58" customWidth="1"/>
    <col min="1280" max="1280" width="27.140625" style="58" customWidth="1"/>
    <col min="1281" max="1281" width="30.42578125" style="58" customWidth="1"/>
    <col min="1282" max="1283" width="27.7109375" style="58" customWidth="1"/>
    <col min="1284" max="1284" width="32.140625" style="58" customWidth="1"/>
    <col min="1285" max="1285" width="26.5703125" style="58" customWidth="1"/>
    <col min="1286" max="1320" width="15.28515625" style="58" customWidth="1"/>
    <col min="1321" max="1482" width="11.42578125" style="58"/>
    <col min="1483" max="1483" width="18.5703125" style="58" customWidth="1"/>
    <col min="1484" max="1484" width="19.28515625" style="58" customWidth="1"/>
    <col min="1485" max="1485" width="18.42578125" style="58" customWidth="1"/>
    <col min="1486" max="1486" width="34" style="58" customWidth="1"/>
    <col min="1487" max="1487" width="31.140625" style="58" customWidth="1"/>
    <col min="1488" max="1488" width="33.140625" style="58" customWidth="1"/>
    <col min="1489" max="1489" width="26.7109375" style="58" customWidth="1"/>
    <col min="1490" max="1490" width="24.7109375" style="58" customWidth="1"/>
    <col min="1491" max="1491" width="28" style="58" customWidth="1"/>
    <col min="1492" max="1492" width="34.42578125" style="58" customWidth="1"/>
    <col min="1493" max="1493" width="27" style="58" customWidth="1"/>
    <col min="1494" max="1494" width="23.85546875" style="58" customWidth="1"/>
    <col min="1495" max="1495" width="24.7109375" style="58" customWidth="1"/>
    <col min="1496" max="1496" width="28.5703125" style="58" customWidth="1"/>
    <col min="1497" max="1497" width="27.140625" style="58" customWidth="1"/>
    <col min="1498" max="1498" width="29.5703125" style="58" customWidth="1"/>
    <col min="1499" max="1499" width="28.42578125" style="58" customWidth="1"/>
    <col min="1500" max="1500" width="30" style="58" customWidth="1"/>
    <col min="1501" max="1501" width="29.85546875" style="58" customWidth="1"/>
    <col min="1502" max="1502" width="30" style="58" customWidth="1"/>
    <col min="1503" max="1503" width="30.7109375" style="58" customWidth="1"/>
    <col min="1504" max="1504" width="30.140625" style="58" customWidth="1"/>
    <col min="1505" max="1505" width="34.28515625" style="58" customWidth="1"/>
    <col min="1506" max="1506" width="28.85546875" style="58" customWidth="1"/>
    <col min="1507" max="1507" width="27.28515625" style="58" customWidth="1"/>
    <col min="1508" max="1508" width="27.140625" style="58" customWidth="1"/>
    <col min="1509" max="1509" width="31.85546875" style="58" customWidth="1"/>
    <col min="1510" max="1510" width="26.5703125" style="58" customWidth="1"/>
    <col min="1511" max="1511" width="27.42578125" style="58" customWidth="1"/>
    <col min="1512" max="1512" width="32.28515625" style="58" customWidth="1"/>
    <col min="1513" max="1513" width="27.140625" style="58" customWidth="1"/>
    <col min="1514" max="1514" width="29.140625" style="58" customWidth="1"/>
    <col min="1515" max="1515" width="27.85546875" style="58" customWidth="1"/>
    <col min="1516" max="1516" width="30.140625" style="58" customWidth="1"/>
    <col min="1517" max="1517" width="31.85546875" style="58" customWidth="1"/>
    <col min="1518" max="1518" width="31" style="58" customWidth="1"/>
    <col min="1519" max="1523" width="30.28515625" style="58" customWidth="1"/>
    <col min="1524" max="1524" width="31.42578125" style="58" customWidth="1"/>
    <col min="1525" max="1525" width="32.140625" style="58" customWidth="1"/>
    <col min="1526" max="1526" width="35.28515625" style="58" customWidth="1"/>
    <col min="1527" max="1531" width="30.28515625" style="58" customWidth="1"/>
    <col min="1532" max="1532" width="29.28515625" style="58" customWidth="1"/>
    <col min="1533" max="1533" width="27.140625" style="58" customWidth="1"/>
    <col min="1534" max="1534" width="26.85546875" style="58" customWidth="1"/>
    <col min="1535" max="1535" width="27.42578125" style="58" customWidth="1"/>
    <col min="1536" max="1536" width="27.140625" style="58" customWidth="1"/>
    <col min="1537" max="1537" width="30.42578125" style="58" customWidth="1"/>
    <col min="1538" max="1539" width="27.7109375" style="58" customWidth="1"/>
    <col min="1540" max="1540" width="32.140625" style="58" customWidth="1"/>
    <col min="1541" max="1541" width="26.5703125" style="58" customWidth="1"/>
    <col min="1542" max="1576" width="15.28515625" style="58" customWidth="1"/>
    <col min="1577" max="1738" width="11.42578125" style="58"/>
    <col min="1739" max="1739" width="18.5703125" style="58" customWidth="1"/>
    <col min="1740" max="1740" width="19.28515625" style="58" customWidth="1"/>
    <col min="1741" max="1741" width="18.42578125" style="58" customWidth="1"/>
    <col min="1742" max="1742" width="34" style="58" customWidth="1"/>
    <col min="1743" max="1743" width="31.140625" style="58" customWidth="1"/>
    <col min="1744" max="1744" width="33.140625" style="58" customWidth="1"/>
    <col min="1745" max="1745" width="26.7109375" style="58" customWidth="1"/>
    <col min="1746" max="1746" width="24.7109375" style="58" customWidth="1"/>
    <col min="1747" max="1747" width="28" style="58" customWidth="1"/>
    <col min="1748" max="1748" width="34.42578125" style="58" customWidth="1"/>
    <col min="1749" max="1749" width="27" style="58" customWidth="1"/>
    <col min="1750" max="1750" width="23.85546875" style="58" customWidth="1"/>
    <col min="1751" max="1751" width="24.7109375" style="58" customWidth="1"/>
    <col min="1752" max="1752" width="28.5703125" style="58" customWidth="1"/>
    <col min="1753" max="1753" width="27.140625" style="58" customWidth="1"/>
    <col min="1754" max="1754" width="29.5703125" style="58" customWidth="1"/>
    <col min="1755" max="1755" width="28.42578125" style="58" customWidth="1"/>
    <col min="1756" max="1756" width="30" style="58" customWidth="1"/>
    <col min="1757" max="1757" width="29.85546875" style="58" customWidth="1"/>
    <col min="1758" max="1758" width="30" style="58" customWidth="1"/>
    <col min="1759" max="1759" width="30.7109375" style="58" customWidth="1"/>
    <col min="1760" max="1760" width="30.140625" style="58" customWidth="1"/>
    <col min="1761" max="1761" width="34.28515625" style="58" customWidth="1"/>
    <col min="1762" max="1762" width="28.85546875" style="58" customWidth="1"/>
    <col min="1763" max="1763" width="27.28515625" style="58" customWidth="1"/>
    <col min="1764" max="1764" width="27.140625" style="58" customWidth="1"/>
    <col min="1765" max="1765" width="31.85546875" style="58" customWidth="1"/>
    <col min="1766" max="1766" width="26.5703125" style="58" customWidth="1"/>
    <col min="1767" max="1767" width="27.42578125" style="58" customWidth="1"/>
    <col min="1768" max="1768" width="32.28515625" style="58" customWidth="1"/>
    <col min="1769" max="1769" width="27.140625" style="58" customWidth="1"/>
    <col min="1770" max="1770" width="29.140625" style="58" customWidth="1"/>
    <col min="1771" max="1771" width="27.85546875" style="58" customWidth="1"/>
    <col min="1772" max="1772" width="30.140625" style="58" customWidth="1"/>
    <col min="1773" max="1773" width="31.85546875" style="58" customWidth="1"/>
    <col min="1774" max="1774" width="31" style="58" customWidth="1"/>
    <col min="1775" max="1779" width="30.28515625" style="58" customWidth="1"/>
    <col min="1780" max="1780" width="31.42578125" style="58" customWidth="1"/>
    <col min="1781" max="1781" width="32.140625" style="58" customWidth="1"/>
    <col min="1782" max="1782" width="35.28515625" style="58" customWidth="1"/>
    <col min="1783" max="1787" width="30.28515625" style="58" customWidth="1"/>
    <col min="1788" max="1788" width="29.28515625" style="58" customWidth="1"/>
    <col min="1789" max="1789" width="27.140625" style="58" customWidth="1"/>
    <col min="1790" max="1790" width="26.85546875" style="58" customWidth="1"/>
    <col min="1791" max="1791" width="27.42578125" style="58" customWidth="1"/>
    <col min="1792" max="1792" width="27.140625" style="58" customWidth="1"/>
    <col min="1793" max="1793" width="30.42578125" style="58" customWidth="1"/>
    <col min="1794" max="1795" width="27.7109375" style="58" customWidth="1"/>
    <col min="1796" max="1796" width="32.140625" style="58" customWidth="1"/>
    <col min="1797" max="1797" width="26.5703125" style="58" customWidth="1"/>
    <col min="1798" max="1832" width="15.28515625" style="58" customWidth="1"/>
    <col min="1833" max="1994" width="11.42578125" style="58"/>
    <col min="1995" max="1995" width="18.5703125" style="58" customWidth="1"/>
    <col min="1996" max="1996" width="19.28515625" style="58" customWidth="1"/>
    <col min="1997" max="1997" width="18.42578125" style="58" customWidth="1"/>
    <col min="1998" max="1998" width="34" style="58" customWidth="1"/>
    <col min="1999" max="1999" width="31.140625" style="58" customWidth="1"/>
    <col min="2000" max="2000" width="33.140625" style="58" customWidth="1"/>
    <col min="2001" max="2001" width="26.7109375" style="58" customWidth="1"/>
    <col min="2002" max="2002" width="24.7109375" style="58" customWidth="1"/>
    <col min="2003" max="2003" width="28" style="58" customWidth="1"/>
    <col min="2004" max="2004" width="34.42578125" style="58" customWidth="1"/>
    <col min="2005" max="2005" width="27" style="58" customWidth="1"/>
    <col min="2006" max="2006" width="23.85546875" style="58" customWidth="1"/>
    <col min="2007" max="2007" width="24.7109375" style="58" customWidth="1"/>
    <col min="2008" max="2008" width="28.5703125" style="58" customWidth="1"/>
    <col min="2009" max="2009" width="27.140625" style="58" customWidth="1"/>
    <col min="2010" max="2010" width="29.5703125" style="58" customWidth="1"/>
    <col min="2011" max="2011" width="28.42578125" style="58" customWidth="1"/>
    <col min="2012" max="2012" width="30" style="58" customWidth="1"/>
    <col min="2013" max="2013" width="29.85546875" style="58" customWidth="1"/>
    <col min="2014" max="2014" width="30" style="58" customWidth="1"/>
    <col min="2015" max="2015" width="30.7109375" style="58" customWidth="1"/>
    <col min="2016" max="2016" width="30.140625" style="58" customWidth="1"/>
    <col min="2017" max="2017" width="34.28515625" style="58" customWidth="1"/>
    <col min="2018" max="2018" width="28.85546875" style="58" customWidth="1"/>
    <col min="2019" max="2019" width="27.28515625" style="58" customWidth="1"/>
    <col min="2020" max="2020" width="27.140625" style="58" customWidth="1"/>
    <col min="2021" max="2021" width="31.85546875" style="58" customWidth="1"/>
    <col min="2022" max="2022" width="26.5703125" style="58" customWidth="1"/>
    <col min="2023" max="2023" width="27.42578125" style="58" customWidth="1"/>
    <col min="2024" max="2024" width="32.28515625" style="58" customWidth="1"/>
    <col min="2025" max="2025" width="27.140625" style="58" customWidth="1"/>
    <col min="2026" max="2026" width="29.140625" style="58" customWidth="1"/>
    <col min="2027" max="2027" width="27.85546875" style="58" customWidth="1"/>
    <col min="2028" max="2028" width="30.140625" style="58" customWidth="1"/>
    <col min="2029" max="2029" width="31.85546875" style="58" customWidth="1"/>
    <col min="2030" max="2030" width="31" style="58" customWidth="1"/>
    <col min="2031" max="2035" width="30.28515625" style="58" customWidth="1"/>
    <col min="2036" max="2036" width="31.42578125" style="58" customWidth="1"/>
    <col min="2037" max="2037" width="32.140625" style="58" customWidth="1"/>
    <col min="2038" max="2038" width="35.28515625" style="58" customWidth="1"/>
    <col min="2039" max="2043" width="30.28515625" style="58" customWidth="1"/>
    <col min="2044" max="2044" width="29.28515625" style="58" customWidth="1"/>
    <col min="2045" max="2045" width="27.140625" style="58" customWidth="1"/>
    <col min="2046" max="2046" width="26.85546875" style="58" customWidth="1"/>
    <col min="2047" max="2047" width="27.42578125" style="58" customWidth="1"/>
    <col min="2048" max="2048" width="27.140625" style="58" customWidth="1"/>
    <col min="2049" max="2049" width="30.42578125" style="58" customWidth="1"/>
    <col min="2050" max="2051" width="27.7109375" style="58" customWidth="1"/>
    <col min="2052" max="2052" width="32.140625" style="58" customWidth="1"/>
    <col min="2053" max="2053" width="26.5703125" style="58" customWidth="1"/>
    <col min="2054" max="2088" width="15.28515625" style="58" customWidth="1"/>
    <col min="2089" max="2250" width="11.42578125" style="58"/>
    <col min="2251" max="2251" width="18.5703125" style="58" customWidth="1"/>
    <col min="2252" max="2252" width="19.28515625" style="58" customWidth="1"/>
    <col min="2253" max="2253" width="18.42578125" style="58" customWidth="1"/>
    <col min="2254" max="2254" width="34" style="58" customWidth="1"/>
    <col min="2255" max="2255" width="31.140625" style="58" customWidth="1"/>
    <col min="2256" max="2256" width="33.140625" style="58" customWidth="1"/>
    <col min="2257" max="2257" width="26.7109375" style="58" customWidth="1"/>
    <col min="2258" max="2258" width="24.7109375" style="58" customWidth="1"/>
    <col min="2259" max="2259" width="28" style="58" customWidth="1"/>
    <col min="2260" max="2260" width="34.42578125" style="58" customWidth="1"/>
    <col min="2261" max="2261" width="27" style="58" customWidth="1"/>
    <col min="2262" max="2262" width="23.85546875" style="58" customWidth="1"/>
    <col min="2263" max="2263" width="24.7109375" style="58" customWidth="1"/>
    <col min="2264" max="2264" width="28.5703125" style="58" customWidth="1"/>
    <col min="2265" max="2265" width="27.140625" style="58" customWidth="1"/>
    <col min="2266" max="2266" width="29.5703125" style="58" customWidth="1"/>
    <col min="2267" max="2267" width="28.42578125" style="58" customWidth="1"/>
    <col min="2268" max="2268" width="30" style="58" customWidth="1"/>
    <col min="2269" max="2269" width="29.85546875" style="58" customWidth="1"/>
    <col min="2270" max="2270" width="30" style="58" customWidth="1"/>
    <col min="2271" max="2271" width="30.7109375" style="58" customWidth="1"/>
    <col min="2272" max="2272" width="30.140625" style="58" customWidth="1"/>
    <col min="2273" max="2273" width="34.28515625" style="58" customWidth="1"/>
    <col min="2274" max="2274" width="28.85546875" style="58" customWidth="1"/>
    <col min="2275" max="2275" width="27.28515625" style="58" customWidth="1"/>
    <col min="2276" max="2276" width="27.140625" style="58" customWidth="1"/>
    <col min="2277" max="2277" width="31.85546875" style="58" customWidth="1"/>
    <col min="2278" max="2278" width="26.5703125" style="58" customWidth="1"/>
    <col min="2279" max="2279" width="27.42578125" style="58" customWidth="1"/>
    <col min="2280" max="2280" width="32.28515625" style="58" customWidth="1"/>
    <col min="2281" max="2281" width="27.140625" style="58" customWidth="1"/>
    <col min="2282" max="2282" width="29.140625" style="58" customWidth="1"/>
    <col min="2283" max="2283" width="27.85546875" style="58" customWidth="1"/>
    <col min="2284" max="2284" width="30.140625" style="58" customWidth="1"/>
    <col min="2285" max="2285" width="31.85546875" style="58" customWidth="1"/>
    <col min="2286" max="2286" width="31" style="58" customWidth="1"/>
    <col min="2287" max="2291" width="30.28515625" style="58" customWidth="1"/>
    <col min="2292" max="2292" width="31.42578125" style="58" customWidth="1"/>
    <col min="2293" max="2293" width="32.140625" style="58" customWidth="1"/>
    <col min="2294" max="2294" width="35.28515625" style="58" customWidth="1"/>
    <col min="2295" max="2299" width="30.28515625" style="58" customWidth="1"/>
    <col min="2300" max="2300" width="29.28515625" style="58" customWidth="1"/>
    <col min="2301" max="2301" width="27.140625" style="58" customWidth="1"/>
    <col min="2302" max="2302" width="26.85546875" style="58" customWidth="1"/>
    <col min="2303" max="2303" width="27.42578125" style="58" customWidth="1"/>
    <col min="2304" max="2304" width="27.140625" style="58" customWidth="1"/>
    <col min="2305" max="2305" width="30.42578125" style="58" customWidth="1"/>
    <col min="2306" max="2307" width="27.7109375" style="58" customWidth="1"/>
    <col min="2308" max="2308" width="32.140625" style="58" customWidth="1"/>
    <col min="2309" max="2309" width="26.5703125" style="58" customWidth="1"/>
    <col min="2310" max="2344" width="15.28515625" style="58" customWidth="1"/>
    <col min="2345" max="2506" width="11.42578125" style="58"/>
    <col min="2507" max="2507" width="18.5703125" style="58" customWidth="1"/>
    <col min="2508" max="2508" width="19.28515625" style="58" customWidth="1"/>
    <col min="2509" max="2509" width="18.42578125" style="58" customWidth="1"/>
    <col min="2510" max="2510" width="34" style="58" customWidth="1"/>
    <col min="2511" max="2511" width="31.140625" style="58" customWidth="1"/>
    <col min="2512" max="2512" width="33.140625" style="58" customWidth="1"/>
    <col min="2513" max="2513" width="26.7109375" style="58" customWidth="1"/>
    <col min="2514" max="2514" width="24.7109375" style="58" customWidth="1"/>
    <col min="2515" max="2515" width="28" style="58" customWidth="1"/>
    <col min="2516" max="2516" width="34.42578125" style="58" customWidth="1"/>
    <col min="2517" max="2517" width="27" style="58" customWidth="1"/>
    <col min="2518" max="2518" width="23.85546875" style="58" customWidth="1"/>
    <col min="2519" max="2519" width="24.7109375" style="58" customWidth="1"/>
    <col min="2520" max="2520" width="28.5703125" style="58" customWidth="1"/>
    <col min="2521" max="2521" width="27.140625" style="58" customWidth="1"/>
    <col min="2522" max="2522" width="29.5703125" style="58" customWidth="1"/>
    <col min="2523" max="2523" width="28.42578125" style="58" customWidth="1"/>
    <col min="2524" max="2524" width="30" style="58" customWidth="1"/>
    <col min="2525" max="2525" width="29.85546875" style="58" customWidth="1"/>
    <col min="2526" max="2526" width="30" style="58" customWidth="1"/>
    <col min="2527" max="2527" width="30.7109375" style="58" customWidth="1"/>
    <col min="2528" max="2528" width="30.140625" style="58" customWidth="1"/>
    <col min="2529" max="2529" width="34.28515625" style="58" customWidth="1"/>
    <col min="2530" max="2530" width="28.85546875" style="58" customWidth="1"/>
    <col min="2531" max="2531" width="27.28515625" style="58" customWidth="1"/>
    <col min="2532" max="2532" width="27.140625" style="58" customWidth="1"/>
    <col min="2533" max="2533" width="31.85546875" style="58" customWidth="1"/>
    <col min="2534" max="2534" width="26.5703125" style="58" customWidth="1"/>
    <col min="2535" max="2535" width="27.42578125" style="58" customWidth="1"/>
    <col min="2536" max="2536" width="32.28515625" style="58" customWidth="1"/>
    <col min="2537" max="2537" width="27.140625" style="58" customWidth="1"/>
    <col min="2538" max="2538" width="29.140625" style="58" customWidth="1"/>
    <col min="2539" max="2539" width="27.85546875" style="58" customWidth="1"/>
    <col min="2540" max="2540" width="30.140625" style="58" customWidth="1"/>
    <col min="2541" max="2541" width="31.85546875" style="58" customWidth="1"/>
    <col min="2542" max="2542" width="31" style="58" customWidth="1"/>
    <col min="2543" max="2547" width="30.28515625" style="58" customWidth="1"/>
    <col min="2548" max="2548" width="31.42578125" style="58" customWidth="1"/>
    <col min="2549" max="2549" width="32.140625" style="58" customWidth="1"/>
    <col min="2550" max="2550" width="35.28515625" style="58" customWidth="1"/>
    <col min="2551" max="2555" width="30.28515625" style="58" customWidth="1"/>
    <col min="2556" max="2556" width="29.28515625" style="58" customWidth="1"/>
    <col min="2557" max="2557" width="27.140625" style="58" customWidth="1"/>
    <col min="2558" max="2558" width="26.85546875" style="58" customWidth="1"/>
    <col min="2559" max="2559" width="27.42578125" style="58" customWidth="1"/>
    <col min="2560" max="2560" width="27.140625" style="58" customWidth="1"/>
    <col min="2561" max="2561" width="30.42578125" style="58" customWidth="1"/>
    <col min="2562" max="2563" width="27.7109375" style="58" customWidth="1"/>
    <col min="2564" max="2564" width="32.140625" style="58" customWidth="1"/>
    <col min="2565" max="2565" width="26.5703125" style="58" customWidth="1"/>
    <col min="2566" max="2600" width="15.28515625" style="58" customWidth="1"/>
    <col min="2601" max="2762" width="11.42578125" style="58"/>
    <col min="2763" max="2763" width="18.5703125" style="58" customWidth="1"/>
    <col min="2764" max="2764" width="19.28515625" style="58" customWidth="1"/>
    <col min="2765" max="2765" width="18.42578125" style="58" customWidth="1"/>
    <col min="2766" max="2766" width="34" style="58" customWidth="1"/>
    <col min="2767" max="2767" width="31.140625" style="58" customWidth="1"/>
    <col min="2768" max="2768" width="33.140625" style="58" customWidth="1"/>
    <col min="2769" max="2769" width="26.7109375" style="58" customWidth="1"/>
    <col min="2770" max="2770" width="24.7109375" style="58" customWidth="1"/>
    <col min="2771" max="2771" width="28" style="58" customWidth="1"/>
    <col min="2772" max="2772" width="34.42578125" style="58" customWidth="1"/>
    <col min="2773" max="2773" width="27" style="58" customWidth="1"/>
    <col min="2774" max="2774" width="23.85546875" style="58" customWidth="1"/>
    <col min="2775" max="2775" width="24.7109375" style="58" customWidth="1"/>
    <col min="2776" max="2776" width="28.5703125" style="58" customWidth="1"/>
    <col min="2777" max="2777" width="27.140625" style="58" customWidth="1"/>
    <col min="2778" max="2778" width="29.5703125" style="58" customWidth="1"/>
    <col min="2779" max="2779" width="28.42578125" style="58" customWidth="1"/>
    <col min="2780" max="2780" width="30" style="58" customWidth="1"/>
    <col min="2781" max="2781" width="29.85546875" style="58" customWidth="1"/>
    <col min="2782" max="2782" width="30" style="58" customWidth="1"/>
    <col min="2783" max="2783" width="30.7109375" style="58" customWidth="1"/>
    <col min="2784" max="2784" width="30.140625" style="58" customWidth="1"/>
    <col min="2785" max="2785" width="34.28515625" style="58" customWidth="1"/>
    <col min="2786" max="2786" width="28.85546875" style="58" customWidth="1"/>
    <col min="2787" max="2787" width="27.28515625" style="58" customWidth="1"/>
    <col min="2788" max="2788" width="27.140625" style="58" customWidth="1"/>
    <col min="2789" max="2789" width="31.85546875" style="58" customWidth="1"/>
    <col min="2790" max="2790" width="26.5703125" style="58" customWidth="1"/>
    <col min="2791" max="2791" width="27.42578125" style="58" customWidth="1"/>
    <col min="2792" max="2792" width="32.28515625" style="58" customWidth="1"/>
    <col min="2793" max="2793" width="27.140625" style="58" customWidth="1"/>
    <col min="2794" max="2794" width="29.140625" style="58" customWidth="1"/>
    <col min="2795" max="2795" width="27.85546875" style="58" customWidth="1"/>
    <col min="2796" max="2796" width="30.140625" style="58" customWidth="1"/>
    <col min="2797" max="2797" width="31.85546875" style="58" customWidth="1"/>
    <col min="2798" max="2798" width="31" style="58" customWidth="1"/>
    <col min="2799" max="2803" width="30.28515625" style="58" customWidth="1"/>
    <col min="2804" max="2804" width="31.42578125" style="58" customWidth="1"/>
    <col min="2805" max="2805" width="32.140625" style="58" customWidth="1"/>
    <col min="2806" max="2806" width="35.28515625" style="58" customWidth="1"/>
    <col min="2807" max="2811" width="30.28515625" style="58" customWidth="1"/>
    <col min="2812" max="2812" width="29.28515625" style="58" customWidth="1"/>
    <col min="2813" max="2813" width="27.140625" style="58" customWidth="1"/>
    <col min="2814" max="2814" width="26.85546875" style="58" customWidth="1"/>
    <col min="2815" max="2815" width="27.42578125" style="58" customWidth="1"/>
    <col min="2816" max="2816" width="27.140625" style="58" customWidth="1"/>
    <col min="2817" max="2817" width="30.42578125" style="58" customWidth="1"/>
    <col min="2818" max="2819" width="27.7109375" style="58" customWidth="1"/>
    <col min="2820" max="2820" width="32.140625" style="58" customWidth="1"/>
    <col min="2821" max="2821" width="26.5703125" style="58" customWidth="1"/>
    <col min="2822" max="2856" width="15.28515625" style="58" customWidth="1"/>
    <col min="2857" max="3018" width="11.42578125" style="58"/>
    <col min="3019" max="3019" width="18.5703125" style="58" customWidth="1"/>
    <col min="3020" max="3020" width="19.28515625" style="58" customWidth="1"/>
    <col min="3021" max="3021" width="18.42578125" style="58" customWidth="1"/>
    <col min="3022" max="3022" width="34" style="58" customWidth="1"/>
    <col min="3023" max="3023" width="31.140625" style="58" customWidth="1"/>
    <col min="3024" max="3024" width="33.140625" style="58" customWidth="1"/>
    <col min="3025" max="3025" width="26.7109375" style="58" customWidth="1"/>
    <col min="3026" max="3026" width="24.7109375" style="58" customWidth="1"/>
    <col min="3027" max="3027" width="28" style="58" customWidth="1"/>
    <col min="3028" max="3028" width="34.42578125" style="58" customWidth="1"/>
    <col min="3029" max="3029" width="27" style="58" customWidth="1"/>
    <col min="3030" max="3030" width="23.85546875" style="58" customWidth="1"/>
    <col min="3031" max="3031" width="24.7109375" style="58" customWidth="1"/>
    <col min="3032" max="3032" width="28.5703125" style="58" customWidth="1"/>
    <col min="3033" max="3033" width="27.140625" style="58" customWidth="1"/>
    <col min="3034" max="3034" width="29.5703125" style="58" customWidth="1"/>
    <col min="3035" max="3035" width="28.42578125" style="58" customWidth="1"/>
    <col min="3036" max="3036" width="30" style="58" customWidth="1"/>
    <col min="3037" max="3037" width="29.85546875" style="58" customWidth="1"/>
    <col min="3038" max="3038" width="30" style="58" customWidth="1"/>
    <col min="3039" max="3039" width="30.7109375" style="58" customWidth="1"/>
    <col min="3040" max="3040" width="30.140625" style="58" customWidth="1"/>
    <col min="3041" max="3041" width="34.28515625" style="58" customWidth="1"/>
    <col min="3042" max="3042" width="28.85546875" style="58" customWidth="1"/>
    <col min="3043" max="3043" width="27.28515625" style="58" customWidth="1"/>
    <col min="3044" max="3044" width="27.140625" style="58" customWidth="1"/>
    <col min="3045" max="3045" width="31.85546875" style="58" customWidth="1"/>
    <col min="3046" max="3046" width="26.5703125" style="58" customWidth="1"/>
    <col min="3047" max="3047" width="27.42578125" style="58" customWidth="1"/>
    <col min="3048" max="3048" width="32.28515625" style="58" customWidth="1"/>
    <col min="3049" max="3049" width="27.140625" style="58" customWidth="1"/>
    <col min="3050" max="3050" width="29.140625" style="58" customWidth="1"/>
    <col min="3051" max="3051" width="27.85546875" style="58" customWidth="1"/>
    <col min="3052" max="3052" width="30.140625" style="58" customWidth="1"/>
    <col min="3053" max="3053" width="31.85546875" style="58" customWidth="1"/>
    <col min="3054" max="3054" width="31" style="58" customWidth="1"/>
    <col min="3055" max="3059" width="30.28515625" style="58" customWidth="1"/>
    <col min="3060" max="3060" width="31.42578125" style="58" customWidth="1"/>
    <col min="3061" max="3061" width="32.140625" style="58" customWidth="1"/>
    <col min="3062" max="3062" width="35.28515625" style="58" customWidth="1"/>
    <col min="3063" max="3067" width="30.28515625" style="58" customWidth="1"/>
    <col min="3068" max="3068" width="29.28515625" style="58" customWidth="1"/>
    <col min="3069" max="3069" width="27.140625" style="58" customWidth="1"/>
    <col min="3070" max="3070" width="26.85546875" style="58" customWidth="1"/>
    <col min="3071" max="3071" width="27.42578125" style="58" customWidth="1"/>
    <col min="3072" max="3072" width="27.140625" style="58" customWidth="1"/>
    <col min="3073" max="3073" width="30.42578125" style="58" customWidth="1"/>
    <col min="3074" max="3075" width="27.7109375" style="58" customWidth="1"/>
    <col min="3076" max="3076" width="32.140625" style="58" customWidth="1"/>
    <col min="3077" max="3077" width="26.5703125" style="58" customWidth="1"/>
    <col min="3078" max="3112" width="15.28515625" style="58" customWidth="1"/>
    <col min="3113" max="3274" width="11.42578125" style="58"/>
    <col min="3275" max="3275" width="18.5703125" style="58" customWidth="1"/>
    <col min="3276" max="3276" width="19.28515625" style="58" customWidth="1"/>
    <col min="3277" max="3277" width="18.42578125" style="58" customWidth="1"/>
    <col min="3278" max="3278" width="34" style="58" customWidth="1"/>
    <col min="3279" max="3279" width="31.140625" style="58" customWidth="1"/>
    <col min="3280" max="3280" width="33.140625" style="58" customWidth="1"/>
    <col min="3281" max="3281" width="26.7109375" style="58" customWidth="1"/>
    <col min="3282" max="3282" width="24.7109375" style="58" customWidth="1"/>
    <col min="3283" max="3283" width="28" style="58" customWidth="1"/>
    <col min="3284" max="3284" width="34.42578125" style="58" customWidth="1"/>
    <col min="3285" max="3285" width="27" style="58" customWidth="1"/>
    <col min="3286" max="3286" width="23.85546875" style="58" customWidth="1"/>
    <col min="3287" max="3287" width="24.7109375" style="58" customWidth="1"/>
    <col min="3288" max="3288" width="28.5703125" style="58" customWidth="1"/>
    <col min="3289" max="3289" width="27.140625" style="58" customWidth="1"/>
    <col min="3290" max="3290" width="29.5703125" style="58" customWidth="1"/>
    <col min="3291" max="3291" width="28.42578125" style="58" customWidth="1"/>
    <col min="3292" max="3292" width="30" style="58" customWidth="1"/>
    <col min="3293" max="3293" width="29.85546875" style="58" customWidth="1"/>
    <col min="3294" max="3294" width="30" style="58" customWidth="1"/>
    <col min="3295" max="3295" width="30.7109375" style="58" customWidth="1"/>
    <col min="3296" max="3296" width="30.140625" style="58" customWidth="1"/>
    <col min="3297" max="3297" width="34.28515625" style="58" customWidth="1"/>
    <col min="3298" max="3298" width="28.85546875" style="58" customWidth="1"/>
    <col min="3299" max="3299" width="27.28515625" style="58" customWidth="1"/>
    <col min="3300" max="3300" width="27.140625" style="58" customWidth="1"/>
    <col min="3301" max="3301" width="31.85546875" style="58" customWidth="1"/>
    <col min="3302" max="3302" width="26.5703125" style="58" customWidth="1"/>
    <col min="3303" max="3303" width="27.42578125" style="58" customWidth="1"/>
    <col min="3304" max="3304" width="32.28515625" style="58" customWidth="1"/>
    <col min="3305" max="3305" width="27.140625" style="58" customWidth="1"/>
    <col min="3306" max="3306" width="29.140625" style="58" customWidth="1"/>
    <col min="3307" max="3307" width="27.85546875" style="58" customWidth="1"/>
    <col min="3308" max="3308" width="30.140625" style="58" customWidth="1"/>
    <col min="3309" max="3309" width="31.85546875" style="58" customWidth="1"/>
    <col min="3310" max="3310" width="31" style="58" customWidth="1"/>
    <col min="3311" max="3315" width="30.28515625" style="58" customWidth="1"/>
    <col min="3316" max="3316" width="31.42578125" style="58" customWidth="1"/>
    <col min="3317" max="3317" width="32.140625" style="58" customWidth="1"/>
    <col min="3318" max="3318" width="35.28515625" style="58" customWidth="1"/>
    <col min="3319" max="3323" width="30.28515625" style="58" customWidth="1"/>
    <col min="3324" max="3324" width="29.28515625" style="58" customWidth="1"/>
    <col min="3325" max="3325" width="27.140625" style="58" customWidth="1"/>
    <col min="3326" max="3326" width="26.85546875" style="58" customWidth="1"/>
    <col min="3327" max="3327" width="27.42578125" style="58" customWidth="1"/>
    <col min="3328" max="3328" width="27.140625" style="58" customWidth="1"/>
    <col min="3329" max="3329" width="30.42578125" style="58" customWidth="1"/>
    <col min="3330" max="3331" width="27.7109375" style="58" customWidth="1"/>
    <col min="3332" max="3332" width="32.140625" style="58" customWidth="1"/>
    <col min="3333" max="3333" width="26.5703125" style="58" customWidth="1"/>
    <col min="3334" max="3368" width="15.28515625" style="58" customWidth="1"/>
    <col min="3369" max="3530" width="11.42578125" style="58"/>
    <col min="3531" max="3531" width="18.5703125" style="58" customWidth="1"/>
    <col min="3532" max="3532" width="19.28515625" style="58" customWidth="1"/>
    <col min="3533" max="3533" width="18.42578125" style="58" customWidth="1"/>
    <col min="3534" max="3534" width="34" style="58" customWidth="1"/>
    <col min="3535" max="3535" width="31.140625" style="58" customWidth="1"/>
    <col min="3536" max="3536" width="33.140625" style="58" customWidth="1"/>
    <col min="3537" max="3537" width="26.7109375" style="58" customWidth="1"/>
    <col min="3538" max="3538" width="24.7109375" style="58" customWidth="1"/>
    <col min="3539" max="3539" width="28" style="58" customWidth="1"/>
    <col min="3540" max="3540" width="34.42578125" style="58" customWidth="1"/>
    <col min="3541" max="3541" width="27" style="58" customWidth="1"/>
    <col min="3542" max="3542" width="23.85546875" style="58" customWidth="1"/>
    <col min="3543" max="3543" width="24.7109375" style="58" customWidth="1"/>
    <col min="3544" max="3544" width="28.5703125" style="58" customWidth="1"/>
    <col min="3545" max="3545" width="27.140625" style="58" customWidth="1"/>
    <col min="3546" max="3546" width="29.5703125" style="58" customWidth="1"/>
    <col min="3547" max="3547" width="28.42578125" style="58" customWidth="1"/>
    <col min="3548" max="3548" width="30" style="58" customWidth="1"/>
    <col min="3549" max="3549" width="29.85546875" style="58" customWidth="1"/>
    <col min="3550" max="3550" width="30" style="58" customWidth="1"/>
    <col min="3551" max="3551" width="30.7109375" style="58" customWidth="1"/>
    <col min="3552" max="3552" width="30.140625" style="58" customWidth="1"/>
    <col min="3553" max="3553" width="34.28515625" style="58" customWidth="1"/>
    <col min="3554" max="3554" width="28.85546875" style="58" customWidth="1"/>
    <col min="3555" max="3555" width="27.28515625" style="58" customWidth="1"/>
    <col min="3556" max="3556" width="27.140625" style="58" customWidth="1"/>
    <col min="3557" max="3557" width="31.85546875" style="58" customWidth="1"/>
    <col min="3558" max="3558" width="26.5703125" style="58" customWidth="1"/>
    <col min="3559" max="3559" width="27.42578125" style="58" customWidth="1"/>
    <col min="3560" max="3560" width="32.28515625" style="58" customWidth="1"/>
    <col min="3561" max="3561" width="27.140625" style="58" customWidth="1"/>
    <col min="3562" max="3562" width="29.140625" style="58" customWidth="1"/>
    <col min="3563" max="3563" width="27.85546875" style="58" customWidth="1"/>
    <col min="3564" max="3564" width="30.140625" style="58" customWidth="1"/>
    <col min="3565" max="3565" width="31.85546875" style="58" customWidth="1"/>
    <col min="3566" max="3566" width="31" style="58" customWidth="1"/>
    <col min="3567" max="3571" width="30.28515625" style="58" customWidth="1"/>
    <col min="3572" max="3572" width="31.42578125" style="58" customWidth="1"/>
    <col min="3573" max="3573" width="32.140625" style="58" customWidth="1"/>
    <col min="3574" max="3574" width="35.28515625" style="58" customWidth="1"/>
    <col min="3575" max="3579" width="30.28515625" style="58" customWidth="1"/>
    <col min="3580" max="3580" width="29.28515625" style="58" customWidth="1"/>
    <col min="3581" max="3581" width="27.140625" style="58" customWidth="1"/>
    <col min="3582" max="3582" width="26.85546875" style="58" customWidth="1"/>
    <col min="3583" max="3583" width="27.42578125" style="58" customWidth="1"/>
    <col min="3584" max="3584" width="27.140625" style="58" customWidth="1"/>
    <col min="3585" max="3585" width="30.42578125" style="58" customWidth="1"/>
    <col min="3586" max="3587" width="27.7109375" style="58" customWidth="1"/>
    <col min="3588" max="3588" width="32.140625" style="58" customWidth="1"/>
    <col min="3589" max="3589" width="26.5703125" style="58" customWidth="1"/>
    <col min="3590" max="3624" width="15.28515625" style="58" customWidth="1"/>
    <col min="3625" max="3786" width="11.42578125" style="58"/>
    <col min="3787" max="3787" width="18.5703125" style="58" customWidth="1"/>
    <col min="3788" max="3788" width="19.28515625" style="58" customWidth="1"/>
    <col min="3789" max="3789" width="18.42578125" style="58" customWidth="1"/>
    <col min="3790" max="3790" width="34" style="58" customWidth="1"/>
    <col min="3791" max="3791" width="31.140625" style="58" customWidth="1"/>
    <col min="3792" max="3792" width="33.140625" style="58" customWidth="1"/>
    <col min="3793" max="3793" width="26.7109375" style="58" customWidth="1"/>
    <col min="3794" max="3794" width="24.7109375" style="58" customWidth="1"/>
    <col min="3795" max="3795" width="28" style="58" customWidth="1"/>
    <col min="3796" max="3796" width="34.42578125" style="58" customWidth="1"/>
    <col min="3797" max="3797" width="27" style="58" customWidth="1"/>
    <col min="3798" max="3798" width="23.85546875" style="58" customWidth="1"/>
    <col min="3799" max="3799" width="24.7109375" style="58" customWidth="1"/>
    <col min="3800" max="3800" width="28.5703125" style="58" customWidth="1"/>
    <col min="3801" max="3801" width="27.140625" style="58" customWidth="1"/>
    <col min="3802" max="3802" width="29.5703125" style="58" customWidth="1"/>
    <col min="3803" max="3803" width="28.42578125" style="58" customWidth="1"/>
    <col min="3804" max="3804" width="30" style="58" customWidth="1"/>
    <col min="3805" max="3805" width="29.85546875" style="58" customWidth="1"/>
    <col min="3806" max="3806" width="30" style="58" customWidth="1"/>
    <col min="3807" max="3807" width="30.7109375" style="58" customWidth="1"/>
    <col min="3808" max="3808" width="30.140625" style="58" customWidth="1"/>
    <col min="3809" max="3809" width="34.28515625" style="58" customWidth="1"/>
    <col min="3810" max="3810" width="28.85546875" style="58" customWidth="1"/>
    <col min="3811" max="3811" width="27.28515625" style="58" customWidth="1"/>
    <col min="3812" max="3812" width="27.140625" style="58" customWidth="1"/>
    <col min="3813" max="3813" width="31.85546875" style="58" customWidth="1"/>
    <col min="3814" max="3814" width="26.5703125" style="58" customWidth="1"/>
    <col min="3815" max="3815" width="27.42578125" style="58" customWidth="1"/>
    <col min="3816" max="3816" width="32.28515625" style="58" customWidth="1"/>
    <col min="3817" max="3817" width="27.140625" style="58" customWidth="1"/>
    <col min="3818" max="3818" width="29.140625" style="58" customWidth="1"/>
    <col min="3819" max="3819" width="27.85546875" style="58" customWidth="1"/>
    <col min="3820" max="3820" width="30.140625" style="58" customWidth="1"/>
    <col min="3821" max="3821" width="31.85546875" style="58" customWidth="1"/>
    <col min="3822" max="3822" width="31" style="58" customWidth="1"/>
    <col min="3823" max="3827" width="30.28515625" style="58" customWidth="1"/>
    <col min="3828" max="3828" width="31.42578125" style="58" customWidth="1"/>
    <col min="3829" max="3829" width="32.140625" style="58" customWidth="1"/>
    <col min="3830" max="3830" width="35.28515625" style="58" customWidth="1"/>
    <col min="3831" max="3835" width="30.28515625" style="58" customWidth="1"/>
    <col min="3836" max="3836" width="29.28515625" style="58" customWidth="1"/>
    <col min="3837" max="3837" width="27.140625" style="58" customWidth="1"/>
    <col min="3838" max="3838" width="26.85546875" style="58" customWidth="1"/>
    <col min="3839" max="3839" width="27.42578125" style="58" customWidth="1"/>
    <col min="3840" max="3840" width="27.140625" style="58" customWidth="1"/>
    <col min="3841" max="3841" width="30.42578125" style="58" customWidth="1"/>
    <col min="3842" max="3843" width="27.7109375" style="58" customWidth="1"/>
    <col min="3844" max="3844" width="32.140625" style="58" customWidth="1"/>
    <col min="3845" max="3845" width="26.5703125" style="58" customWidth="1"/>
    <col min="3846" max="3880" width="15.28515625" style="58" customWidth="1"/>
    <col min="3881" max="4042" width="11.42578125" style="58"/>
    <col min="4043" max="4043" width="18.5703125" style="58" customWidth="1"/>
    <col min="4044" max="4044" width="19.28515625" style="58" customWidth="1"/>
    <col min="4045" max="4045" width="18.42578125" style="58" customWidth="1"/>
    <col min="4046" max="4046" width="34" style="58" customWidth="1"/>
    <col min="4047" max="4047" width="31.140625" style="58" customWidth="1"/>
    <col min="4048" max="4048" width="33.140625" style="58" customWidth="1"/>
    <col min="4049" max="4049" width="26.7109375" style="58" customWidth="1"/>
    <col min="4050" max="4050" width="24.7109375" style="58" customWidth="1"/>
    <col min="4051" max="4051" width="28" style="58" customWidth="1"/>
    <col min="4052" max="4052" width="34.42578125" style="58" customWidth="1"/>
    <col min="4053" max="4053" width="27" style="58" customWidth="1"/>
    <col min="4054" max="4054" width="23.85546875" style="58" customWidth="1"/>
    <col min="4055" max="4055" width="24.7109375" style="58" customWidth="1"/>
    <col min="4056" max="4056" width="28.5703125" style="58" customWidth="1"/>
    <col min="4057" max="4057" width="27.140625" style="58" customWidth="1"/>
    <col min="4058" max="4058" width="29.5703125" style="58" customWidth="1"/>
    <col min="4059" max="4059" width="28.42578125" style="58" customWidth="1"/>
    <col min="4060" max="4060" width="30" style="58" customWidth="1"/>
    <col min="4061" max="4061" width="29.85546875" style="58" customWidth="1"/>
    <col min="4062" max="4062" width="30" style="58" customWidth="1"/>
    <col min="4063" max="4063" width="30.7109375" style="58" customWidth="1"/>
    <col min="4064" max="4064" width="30.140625" style="58" customWidth="1"/>
    <col min="4065" max="4065" width="34.28515625" style="58" customWidth="1"/>
    <col min="4066" max="4066" width="28.85546875" style="58" customWidth="1"/>
    <col min="4067" max="4067" width="27.28515625" style="58" customWidth="1"/>
    <col min="4068" max="4068" width="27.140625" style="58" customWidth="1"/>
    <col min="4069" max="4069" width="31.85546875" style="58" customWidth="1"/>
    <col min="4070" max="4070" width="26.5703125" style="58" customWidth="1"/>
    <col min="4071" max="4071" width="27.42578125" style="58" customWidth="1"/>
    <col min="4072" max="4072" width="32.28515625" style="58" customWidth="1"/>
    <col min="4073" max="4073" width="27.140625" style="58" customWidth="1"/>
    <col min="4074" max="4074" width="29.140625" style="58" customWidth="1"/>
    <col min="4075" max="4075" width="27.85546875" style="58" customWidth="1"/>
    <col min="4076" max="4076" width="30.140625" style="58" customWidth="1"/>
    <col min="4077" max="4077" width="31.85546875" style="58" customWidth="1"/>
    <col min="4078" max="4078" width="31" style="58" customWidth="1"/>
    <col min="4079" max="4083" width="30.28515625" style="58" customWidth="1"/>
    <col min="4084" max="4084" width="31.42578125" style="58" customWidth="1"/>
    <col min="4085" max="4085" width="32.140625" style="58" customWidth="1"/>
    <col min="4086" max="4086" width="35.28515625" style="58" customWidth="1"/>
    <col min="4087" max="4091" width="30.28515625" style="58" customWidth="1"/>
    <col min="4092" max="4092" width="29.28515625" style="58" customWidth="1"/>
    <col min="4093" max="4093" width="27.140625" style="58" customWidth="1"/>
    <col min="4094" max="4094" width="26.85546875" style="58" customWidth="1"/>
    <col min="4095" max="4095" width="27.42578125" style="58" customWidth="1"/>
    <col min="4096" max="4096" width="27.140625" style="58" customWidth="1"/>
    <col min="4097" max="4097" width="30.42578125" style="58" customWidth="1"/>
    <col min="4098" max="4099" width="27.7109375" style="58" customWidth="1"/>
    <col min="4100" max="4100" width="32.140625" style="58" customWidth="1"/>
    <col min="4101" max="4101" width="26.5703125" style="58" customWidth="1"/>
    <col min="4102" max="4136" width="15.28515625" style="58" customWidth="1"/>
    <col min="4137" max="4298" width="11.42578125" style="58"/>
    <col min="4299" max="4299" width="18.5703125" style="58" customWidth="1"/>
    <col min="4300" max="4300" width="19.28515625" style="58" customWidth="1"/>
    <col min="4301" max="4301" width="18.42578125" style="58" customWidth="1"/>
    <col min="4302" max="4302" width="34" style="58" customWidth="1"/>
    <col min="4303" max="4303" width="31.140625" style="58" customWidth="1"/>
    <col min="4304" max="4304" width="33.140625" style="58" customWidth="1"/>
    <col min="4305" max="4305" width="26.7109375" style="58" customWidth="1"/>
    <col min="4306" max="4306" width="24.7109375" style="58" customWidth="1"/>
    <col min="4307" max="4307" width="28" style="58" customWidth="1"/>
    <col min="4308" max="4308" width="34.42578125" style="58" customWidth="1"/>
    <col min="4309" max="4309" width="27" style="58" customWidth="1"/>
    <col min="4310" max="4310" width="23.85546875" style="58" customWidth="1"/>
    <col min="4311" max="4311" width="24.7109375" style="58" customWidth="1"/>
    <col min="4312" max="4312" width="28.5703125" style="58" customWidth="1"/>
    <col min="4313" max="4313" width="27.140625" style="58" customWidth="1"/>
    <col min="4314" max="4314" width="29.5703125" style="58" customWidth="1"/>
    <col min="4315" max="4315" width="28.42578125" style="58" customWidth="1"/>
    <col min="4316" max="4316" width="30" style="58" customWidth="1"/>
    <col min="4317" max="4317" width="29.85546875" style="58" customWidth="1"/>
    <col min="4318" max="4318" width="30" style="58" customWidth="1"/>
    <col min="4319" max="4319" width="30.7109375" style="58" customWidth="1"/>
    <col min="4320" max="4320" width="30.140625" style="58" customWidth="1"/>
    <col min="4321" max="4321" width="34.28515625" style="58" customWidth="1"/>
    <col min="4322" max="4322" width="28.85546875" style="58" customWidth="1"/>
    <col min="4323" max="4323" width="27.28515625" style="58" customWidth="1"/>
    <col min="4324" max="4324" width="27.140625" style="58" customWidth="1"/>
    <col min="4325" max="4325" width="31.85546875" style="58" customWidth="1"/>
    <col min="4326" max="4326" width="26.5703125" style="58" customWidth="1"/>
    <col min="4327" max="4327" width="27.42578125" style="58" customWidth="1"/>
    <col min="4328" max="4328" width="32.28515625" style="58" customWidth="1"/>
    <col min="4329" max="4329" width="27.140625" style="58" customWidth="1"/>
    <col min="4330" max="4330" width="29.140625" style="58" customWidth="1"/>
    <col min="4331" max="4331" width="27.85546875" style="58" customWidth="1"/>
    <col min="4332" max="4332" width="30.140625" style="58" customWidth="1"/>
    <col min="4333" max="4333" width="31.85546875" style="58" customWidth="1"/>
    <col min="4334" max="4334" width="31" style="58" customWidth="1"/>
    <col min="4335" max="4339" width="30.28515625" style="58" customWidth="1"/>
    <col min="4340" max="4340" width="31.42578125" style="58" customWidth="1"/>
    <col min="4341" max="4341" width="32.140625" style="58" customWidth="1"/>
    <col min="4342" max="4342" width="35.28515625" style="58" customWidth="1"/>
    <col min="4343" max="4347" width="30.28515625" style="58" customWidth="1"/>
    <col min="4348" max="4348" width="29.28515625" style="58" customWidth="1"/>
    <col min="4349" max="4349" width="27.140625" style="58" customWidth="1"/>
    <col min="4350" max="4350" width="26.85546875" style="58" customWidth="1"/>
    <col min="4351" max="4351" width="27.42578125" style="58" customWidth="1"/>
    <col min="4352" max="4352" width="27.140625" style="58" customWidth="1"/>
    <col min="4353" max="4353" width="30.42578125" style="58" customWidth="1"/>
    <col min="4354" max="4355" width="27.7109375" style="58" customWidth="1"/>
    <col min="4356" max="4356" width="32.140625" style="58" customWidth="1"/>
    <col min="4357" max="4357" width="26.5703125" style="58" customWidth="1"/>
    <col min="4358" max="4392" width="15.28515625" style="58" customWidth="1"/>
    <col min="4393" max="4554" width="11.42578125" style="58"/>
    <col min="4555" max="4555" width="18.5703125" style="58" customWidth="1"/>
    <col min="4556" max="4556" width="19.28515625" style="58" customWidth="1"/>
    <col min="4557" max="4557" width="18.42578125" style="58" customWidth="1"/>
    <col min="4558" max="4558" width="34" style="58" customWidth="1"/>
    <col min="4559" max="4559" width="31.140625" style="58" customWidth="1"/>
    <col min="4560" max="4560" width="33.140625" style="58" customWidth="1"/>
    <col min="4561" max="4561" width="26.7109375" style="58" customWidth="1"/>
    <col min="4562" max="4562" width="24.7109375" style="58" customWidth="1"/>
    <col min="4563" max="4563" width="28" style="58" customWidth="1"/>
    <col min="4564" max="4564" width="34.42578125" style="58" customWidth="1"/>
    <col min="4565" max="4565" width="27" style="58" customWidth="1"/>
    <col min="4566" max="4566" width="23.85546875" style="58" customWidth="1"/>
    <col min="4567" max="4567" width="24.7109375" style="58" customWidth="1"/>
    <col min="4568" max="4568" width="28.5703125" style="58" customWidth="1"/>
    <col min="4569" max="4569" width="27.140625" style="58" customWidth="1"/>
    <col min="4570" max="4570" width="29.5703125" style="58" customWidth="1"/>
    <col min="4571" max="4571" width="28.42578125" style="58" customWidth="1"/>
    <col min="4572" max="4572" width="30" style="58" customWidth="1"/>
    <col min="4573" max="4573" width="29.85546875" style="58" customWidth="1"/>
    <col min="4574" max="4574" width="30" style="58" customWidth="1"/>
    <col min="4575" max="4575" width="30.7109375" style="58" customWidth="1"/>
    <col min="4576" max="4576" width="30.140625" style="58" customWidth="1"/>
    <col min="4577" max="4577" width="34.28515625" style="58" customWidth="1"/>
    <col min="4578" max="4578" width="28.85546875" style="58" customWidth="1"/>
    <col min="4579" max="4579" width="27.28515625" style="58" customWidth="1"/>
    <col min="4580" max="4580" width="27.140625" style="58" customWidth="1"/>
    <col min="4581" max="4581" width="31.85546875" style="58" customWidth="1"/>
    <col min="4582" max="4582" width="26.5703125" style="58" customWidth="1"/>
    <col min="4583" max="4583" width="27.42578125" style="58" customWidth="1"/>
    <col min="4584" max="4584" width="32.28515625" style="58" customWidth="1"/>
    <col min="4585" max="4585" width="27.140625" style="58" customWidth="1"/>
    <col min="4586" max="4586" width="29.140625" style="58" customWidth="1"/>
    <col min="4587" max="4587" width="27.85546875" style="58" customWidth="1"/>
    <col min="4588" max="4588" width="30.140625" style="58" customWidth="1"/>
    <col min="4589" max="4589" width="31.85546875" style="58" customWidth="1"/>
    <col min="4590" max="4590" width="31" style="58" customWidth="1"/>
    <col min="4591" max="4595" width="30.28515625" style="58" customWidth="1"/>
    <col min="4596" max="4596" width="31.42578125" style="58" customWidth="1"/>
    <col min="4597" max="4597" width="32.140625" style="58" customWidth="1"/>
    <col min="4598" max="4598" width="35.28515625" style="58" customWidth="1"/>
    <col min="4599" max="4603" width="30.28515625" style="58" customWidth="1"/>
    <col min="4604" max="4604" width="29.28515625" style="58" customWidth="1"/>
    <col min="4605" max="4605" width="27.140625" style="58" customWidth="1"/>
    <col min="4606" max="4606" width="26.85546875" style="58" customWidth="1"/>
    <col min="4607" max="4607" width="27.42578125" style="58" customWidth="1"/>
    <col min="4608" max="4608" width="27.140625" style="58" customWidth="1"/>
    <col min="4609" max="4609" width="30.42578125" style="58" customWidth="1"/>
    <col min="4610" max="4611" width="27.7109375" style="58" customWidth="1"/>
    <col min="4612" max="4612" width="32.140625" style="58" customWidth="1"/>
    <col min="4613" max="4613" width="26.5703125" style="58" customWidth="1"/>
    <col min="4614" max="4648" width="15.28515625" style="58" customWidth="1"/>
    <col min="4649" max="4810" width="11.42578125" style="58"/>
    <col min="4811" max="4811" width="18.5703125" style="58" customWidth="1"/>
    <col min="4812" max="4812" width="19.28515625" style="58" customWidth="1"/>
    <col min="4813" max="4813" width="18.42578125" style="58" customWidth="1"/>
    <col min="4814" max="4814" width="34" style="58" customWidth="1"/>
    <col min="4815" max="4815" width="31.140625" style="58" customWidth="1"/>
    <col min="4816" max="4816" width="33.140625" style="58" customWidth="1"/>
    <col min="4817" max="4817" width="26.7109375" style="58" customWidth="1"/>
    <col min="4818" max="4818" width="24.7109375" style="58" customWidth="1"/>
    <col min="4819" max="4819" width="28" style="58" customWidth="1"/>
    <col min="4820" max="4820" width="34.42578125" style="58" customWidth="1"/>
    <col min="4821" max="4821" width="27" style="58" customWidth="1"/>
    <col min="4822" max="4822" width="23.85546875" style="58" customWidth="1"/>
    <col min="4823" max="4823" width="24.7109375" style="58" customWidth="1"/>
    <col min="4824" max="4824" width="28.5703125" style="58" customWidth="1"/>
    <col min="4825" max="4825" width="27.140625" style="58" customWidth="1"/>
    <col min="4826" max="4826" width="29.5703125" style="58" customWidth="1"/>
    <col min="4827" max="4827" width="28.42578125" style="58" customWidth="1"/>
    <col min="4828" max="4828" width="30" style="58" customWidth="1"/>
    <col min="4829" max="4829" width="29.85546875" style="58" customWidth="1"/>
    <col min="4830" max="4830" width="30" style="58" customWidth="1"/>
    <col min="4831" max="4831" width="30.7109375" style="58" customWidth="1"/>
    <col min="4832" max="4832" width="30.140625" style="58" customWidth="1"/>
    <col min="4833" max="4833" width="34.28515625" style="58" customWidth="1"/>
    <col min="4834" max="4834" width="28.85546875" style="58" customWidth="1"/>
    <col min="4835" max="4835" width="27.28515625" style="58" customWidth="1"/>
    <col min="4836" max="4836" width="27.140625" style="58" customWidth="1"/>
    <col min="4837" max="4837" width="31.85546875" style="58" customWidth="1"/>
    <col min="4838" max="4838" width="26.5703125" style="58" customWidth="1"/>
    <col min="4839" max="4839" width="27.42578125" style="58" customWidth="1"/>
    <col min="4840" max="4840" width="32.28515625" style="58" customWidth="1"/>
    <col min="4841" max="4841" width="27.140625" style="58" customWidth="1"/>
    <col min="4842" max="4842" width="29.140625" style="58" customWidth="1"/>
    <col min="4843" max="4843" width="27.85546875" style="58" customWidth="1"/>
    <col min="4844" max="4844" width="30.140625" style="58" customWidth="1"/>
    <col min="4845" max="4845" width="31.85546875" style="58" customWidth="1"/>
    <col min="4846" max="4846" width="31" style="58" customWidth="1"/>
    <col min="4847" max="4851" width="30.28515625" style="58" customWidth="1"/>
    <col min="4852" max="4852" width="31.42578125" style="58" customWidth="1"/>
    <col min="4853" max="4853" width="32.140625" style="58" customWidth="1"/>
    <col min="4854" max="4854" width="35.28515625" style="58" customWidth="1"/>
    <col min="4855" max="4859" width="30.28515625" style="58" customWidth="1"/>
    <col min="4860" max="4860" width="29.28515625" style="58" customWidth="1"/>
    <col min="4861" max="4861" width="27.140625" style="58" customWidth="1"/>
    <col min="4862" max="4862" width="26.85546875" style="58" customWidth="1"/>
    <col min="4863" max="4863" width="27.42578125" style="58" customWidth="1"/>
    <col min="4864" max="4864" width="27.140625" style="58" customWidth="1"/>
    <col min="4865" max="4865" width="30.42578125" style="58" customWidth="1"/>
    <col min="4866" max="4867" width="27.7109375" style="58" customWidth="1"/>
    <col min="4868" max="4868" width="32.140625" style="58" customWidth="1"/>
    <col min="4869" max="4869" width="26.5703125" style="58" customWidth="1"/>
    <col min="4870" max="4904" width="15.28515625" style="58" customWidth="1"/>
    <col min="4905" max="5066" width="11.42578125" style="58"/>
    <col min="5067" max="5067" width="18.5703125" style="58" customWidth="1"/>
    <col min="5068" max="5068" width="19.28515625" style="58" customWidth="1"/>
    <col min="5069" max="5069" width="18.42578125" style="58" customWidth="1"/>
    <col min="5070" max="5070" width="34" style="58" customWidth="1"/>
    <col min="5071" max="5071" width="31.140625" style="58" customWidth="1"/>
    <col min="5072" max="5072" width="33.140625" style="58" customWidth="1"/>
    <col min="5073" max="5073" width="26.7109375" style="58" customWidth="1"/>
    <col min="5074" max="5074" width="24.7109375" style="58" customWidth="1"/>
    <col min="5075" max="5075" width="28" style="58" customWidth="1"/>
    <col min="5076" max="5076" width="34.42578125" style="58" customWidth="1"/>
    <col min="5077" max="5077" width="27" style="58" customWidth="1"/>
    <col min="5078" max="5078" width="23.85546875" style="58" customWidth="1"/>
    <col min="5079" max="5079" width="24.7109375" style="58" customWidth="1"/>
    <col min="5080" max="5080" width="28.5703125" style="58" customWidth="1"/>
    <col min="5081" max="5081" width="27.140625" style="58" customWidth="1"/>
    <col min="5082" max="5082" width="29.5703125" style="58" customWidth="1"/>
    <col min="5083" max="5083" width="28.42578125" style="58" customWidth="1"/>
    <col min="5084" max="5084" width="30" style="58" customWidth="1"/>
    <col min="5085" max="5085" width="29.85546875" style="58" customWidth="1"/>
    <col min="5086" max="5086" width="30" style="58" customWidth="1"/>
    <col min="5087" max="5087" width="30.7109375" style="58" customWidth="1"/>
    <col min="5088" max="5088" width="30.140625" style="58" customWidth="1"/>
    <col min="5089" max="5089" width="34.28515625" style="58" customWidth="1"/>
    <col min="5090" max="5090" width="28.85546875" style="58" customWidth="1"/>
    <col min="5091" max="5091" width="27.28515625" style="58" customWidth="1"/>
    <col min="5092" max="5092" width="27.140625" style="58" customWidth="1"/>
    <col min="5093" max="5093" width="31.85546875" style="58" customWidth="1"/>
    <col min="5094" max="5094" width="26.5703125" style="58" customWidth="1"/>
    <col min="5095" max="5095" width="27.42578125" style="58" customWidth="1"/>
    <col min="5096" max="5096" width="32.28515625" style="58" customWidth="1"/>
    <col min="5097" max="5097" width="27.140625" style="58" customWidth="1"/>
    <col min="5098" max="5098" width="29.140625" style="58" customWidth="1"/>
    <col min="5099" max="5099" width="27.85546875" style="58" customWidth="1"/>
    <col min="5100" max="5100" width="30.140625" style="58" customWidth="1"/>
    <col min="5101" max="5101" width="31.85546875" style="58" customWidth="1"/>
    <col min="5102" max="5102" width="31" style="58" customWidth="1"/>
    <col min="5103" max="5107" width="30.28515625" style="58" customWidth="1"/>
    <col min="5108" max="5108" width="31.42578125" style="58" customWidth="1"/>
    <col min="5109" max="5109" width="32.140625" style="58" customWidth="1"/>
    <col min="5110" max="5110" width="35.28515625" style="58" customWidth="1"/>
    <col min="5111" max="5115" width="30.28515625" style="58" customWidth="1"/>
    <col min="5116" max="5116" width="29.28515625" style="58" customWidth="1"/>
    <col min="5117" max="5117" width="27.140625" style="58" customWidth="1"/>
    <col min="5118" max="5118" width="26.85546875" style="58" customWidth="1"/>
    <col min="5119" max="5119" width="27.42578125" style="58" customWidth="1"/>
    <col min="5120" max="5120" width="27.140625" style="58" customWidth="1"/>
    <col min="5121" max="5121" width="30.42578125" style="58" customWidth="1"/>
    <col min="5122" max="5123" width="27.7109375" style="58" customWidth="1"/>
    <col min="5124" max="5124" width="32.140625" style="58" customWidth="1"/>
    <col min="5125" max="5125" width="26.5703125" style="58" customWidth="1"/>
    <col min="5126" max="5160" width="15.28515625" style="58" customWidth="1"/>
    <col min="5161" max="5322" width="11.42578125" style="58"/>
    <col min="5323" max="5323" width="18.5703125" style="58" customWidth="1"/>
    <col min="5324" max="5324" width="19.28515625" style="58" customWidth="1"/>
    <col min="5325" max="5325" width="18.42578125" style="58" customWidth="1"/>
    <col min="5326" max="5326" width="34" style="58" customWidth="1"/>
    <col min="5327" max="5327" width="31.140625" style="58" customWidth="1"/>
    <col min="5328" max="5328" width="33.140625" style="58" customWidth="1"/>
    <col min="5329" max="5329" width="26.7109375" style="58" customWidth="1"/>
    <col min="5330" max="5330" width="24.7109375" style="58" customWidth="1"/>
    <col min="5331" max="5331" width="28" style="58" customWidth="1"/>
    <col min="5332" max="5332" width="34.42578125" style="58" customWidth="1"/>
    <col min="5333" max="5333" width="27" style="58" customWidth="1"/>
    <col min="5334" max="5334" width="23.85546875" style="58" customWidth="1"/>
    <col min="5335" max="5335" width="24.7109375" style="58" customWidth="1"/>
    <col min="5336" max="5336" width="28.5703125" style="58" customWidth="1"/>
    <col min="5337" max="5337" width="27.140625" style="58" customWidth="1"/>
    <col min="5338" max="5338" width="29.5703125" style="58" customWidth="1"/>
    <col min="5339" max="5339" width="28.42578125" style="58" customWidth="1"/>
    <col min="5340" max="5340" width="30" style="58" customWidth="1"/>
    <col min="5341" max="5341" width="29.85546875" style="58" customWidth="1"/>
    <col min="5342" max="5342" width="30" style="58" customWidth="1"/>
    <col min="5343" max="5343" width="30.7109375" style="58" customWidth="1"/>
    <col min="5344" max="5344" width="30.140625" style="58" customWidth="1"/>
    <col min="5345" max="5345" width="34.28515625" style="58" customWidth="1"/>
    <col min="5346" max="5346" width="28.85546875" style="58" customWidth="1"/>
    <col min="5347" max="5347" width="27.28515625" style="58" customWidth="1"/>
    <col min="5348" max="5348" width="27.140625" style="58" customWidth="1"/>
    <col min="5349" max="5349" width="31.85546875" style="58" customWidth="1"/>
    <col min="5350" max="5350" width="26.5703125" style="58" customWidth="1"/>
    <col min="5351" max="5351" width="27.42578125" style="58" customWidth="1"/>
    <col min="5352" max="5352" width="32.28515625" style="58" customWidth="1"/>
    <col min="5353" max="5353" width="27.140625" style="58" customWidth="1"/>
    <col min="5354" max="5354" width="29.140625" style="58" customWidth="1"/>
    <col min="5355" max="5355" width="27.85546875" style="58" customWidth="1"/>
    <col min="5356" max="5356" width="30.140625" style="58" customWidth="1"/>
    <col min="5357" max="5357" width="31.85546875" style="58" customWidth="1"/>
    <col min="5358" max="5358" width="31" style="58" customWidth="1"/>
    <col min="5359" max="5363" width="30.28515625" style="58" customWidth="1"/>
    <col min="5364" max="5364" width="31.42578125" style="58" customWidth="1"/>
    <col min="5365" max="5365" width="32.140625" style="58" customWidth="1"/>
    <col min="5366" max="5366" width="35.28515625" style="58" customWidth="1"/>
    <col min="5367" max="5371" width="30.28515625" style="58" customWidth="1"/>
    <col min="5372" max="5372" width="29.28515625" style="58" customWidth="1"/>
    <col min="5373" max="5373" width="27.140625" style="58" customWidth="1"/>
    <col min="5374" max="5374" width="26.85546875" style="58" customWidth="1"/>
    <col min="5375" max="5375" width="27.42578125" style="58" customWidth="1"/>
    <col min="5376" max="5376" width="27.140625" style="58" customWidth="1"/>
    <col min="5377" max="5377" width="30.42578125" style="58" customWidth="1"/>
    <col min="5378" max="5379" width="27.7109375" style="58" customWidth="1"/>
    <col min="5380" max="5380" width="32.140625" style="58" customWidth="1"/>
    <col min="5381" max="5381" width="26.5703125" style="58" customWidth="1"/>
    <col min="5382" max="5416" width="15.28515625" style="58" customWidth="1"/>
    <col min="5417" max="5578" width="11.42578125" style="58"/>
    <col min="5579" max="5579" width="18.5703125" style="58" customWidth="1"/>
    <col min="5580" max="5580" width="19.28515625" style="58" customWidth="1"/>
    <col min="5581" max="5581" width="18.42578125" style="58" customWidth="1"/>
    <col min="5582" max="5582" width="34" style="58" customWidth="1"/>
    <col min="5583" max="5583" width="31.140625" style="58" customWidth="1"/>
    <col min="5584" max="5584" width="33.140625" style="58" customWidth="1"/>
    <col min="5585" max="5585" width="26.7109375" style="58" customWidth="1"/>
    <col min="5586" max="5586" width="24.7109375" style="58" customWidth="1"/>
    <col min="5587" max="5587" width="28" style="58" customWidth="1"/>
    <col min="5588" max="5588" width="34.42578125" style="58" customWidth="1"/>
    <col min="5589" max="5589" width="27" style="58" customWidth="1"/>
    <col min="5590" max="5590" width="23.85546875" style="58" customWidth="1"/>
    <col min="5591" max="5591" width="24.7109375" style="58" customWidth="1"/>
    <col min="5592" max="5592" width="28.5703125" style="58" customWidth="1"/>
    <col min="5593" max="5593" width="27.140625" style="58" customWidth="1"/>
    <col min="5594" max="5594" width="29.5703125" style="58" customWidth="1"/>
    <col min="5595" max="5595" width="28.42578125" style="58" customWidth="1"/>
    <col min="5596" max="5596" width="30" style="58" customWidth="1"/>
    <col min="5597" max="5597" width="29.85546875" style="58" customWidth="1"/>
    <col min="5598" max="5598" width="30" style="58" customWidth="1"/>
    <col min="5599" max="5599" width="30.7109375" style="58" customWidth="1"/>
    <col min="5600" max="5600" width="30.140625" style="58" customWidth="1"/>
    <col min="5601" max="5601" width="34.28515625" style="58" customWidth="1"/>
    <col min="5602" max="5602" width="28.85546875" style="58" customWidth="1"/>
    <col min="5603" max="5603" width="27.28515625" style="58" customWidth="1"/>
    <col min="5604" max="5604" width="27.140625" style="58" customWidth="1"/>
    <col min="5605" max="5605" width="31.85546875" style="58" customWidth="1"/>
    <col min="5606" max="5606" width="26.5703125" style="58" customWidth="1"/>
    <col min="5607" max="5607" width="27.42578125" style="58" customWidth="1"/>
    <col min="5608" max="5608" width="32.28515625" style="58" customWidth="1"/>
    <col min="5609" max="5609" width="27.140625" style="58" customWidth="1"/>
    <col min="5610" max="5610" width="29.140625" style="58" customWidth="1"/>
    <col min="5611" max="5611" width="27.85546875" style="58" customWidth="1"/>
    <col min="5612" max="5612" width="30.140625" style="58" customWidth="1"/>
    <col min="5613" max="5613" width="31.85546875" style="58" customWidth="1"/>
    <col min="5614" max="5614" width="31" style="58" customWidth="1"/>
    <col min="5615" max="5619" width="30.28515625" style="58" customWidth="1"/>
    <col min="5620" max="5620" width="31.42578125" style="58" customWidth="1"/>
    <col min="5621" max="5621" width="32.140625" style="58" customWidth="1"/>
    <col min="5622" max="5622" width="35.28515625" style="58" customWidth="1"/>
    <col min="5623" max="5627" width="30.28515625" style="58" customWidth="1"/>
    <col min="5628" max="5628" width="29.28515625" style="58" customWidth="1"/>
    <col min="5629" max="5629" width="27.140625" style="58" customWidth="1"/>
    <col min="5630" max="5630" width="26.85546875" style="58" customWidth="1"/>
    <col min="5631" max="5631" width="27.42578125" style="58" customWidth="1"/>
    <col min="5632" max="5632" width="27.140625" style="58" customWidth="1"/>
    <col min="5633" max="5633" width="30.42578125" style="58" customWidth="1"/>
    <col min="5634" max="5635" width="27.7109375" style="58" customWidth="1"/>
    <col min="5636" max="5636" width="32.140625" style="58" customWidth="1"/>
    <col min="5637" max="5637" width="26.5703125" style="58" customWidth="1"/>
    <col min="5638" max="5672" width="15.28515625" style="58" customWidth="1"/>
    <col min="5673" max="5834" width="11.42578125" style="58"/>
    <col min="5835" max="5835" width="18.5703125" style="58" customWidth="1"/>
    <col min="5836" max="5836" width="19.28515625" style="58" customWidth="1"/>
    <col min="5837" max="5837" width="18.42578125" style="58" customWidth="1"/>
    <col min="5838" max="5838" width="34" style="58" customWidth="1"/>
    <col min="5839" max="5839" width="31.140625" style="58" customWidth="1"/>
    <col min="5840" max="5840" width="33.140625" style="58" customWidth="1"/>
    <col min="5841" max="5841" width="26.7109375" style="58" customWidth="1"/>
    <col min="5842" max="5842" width="24.7109375" style="58" customWidth="1"/>
    <col min="5843" max="5843" width="28" style="58" customWidth="1"/>
    <col min="5844" max="5844" width="34.42578125" style="58" customWidth="1"/>
    <col min="5845" max="5845" width="27" style="58" customWidth="1"/>
    <col min="5846" max="5846" width="23.85546875" style="58" customWidth="1"/>
    <col min="5847" max="5847" width="24.7109375" style="58" customWidth="1"/>
    <col min="5848" max="5848" width="28.5703125" style="58" customWidth="1"/>
    <col min="5849" max="5849" width="27.140625" style="58" customWidth="1"/>
    <col min="5850" max="5850" width="29.5703125" style="58" customWidth="1"/>
    <col min="5851" max="5851" width="28.42578125" style="58" customWidth="1"/>
    <col min="5852" max="5852" width="30" style="58" customWidth="1"/>
    <col min="5853" max="5853" width="29.85546875" style="58" customWidth="1"/>
    <col min="5854" max="5854" width="30" style="58" customWidth="1"/>
    <col min="5855" max="5855" width="30.7109375" style="58" customWidth="1"/>
    <col min="5856" max="5856" width="30.140625" style="58" customWidth="1"/>
    <col min="5857" max="5857" width="34.28515625" style="58" customWidth="1"/>
    <col min="5858" max="5858" width="28.85546875" style="58" customWidth="1"/>
    <col min="5859" max="5859" width="27.28515625" style="58" customWidth="1"/>
    <col min="5860" max="5860" width="27.140625" style="58" customWidth="1"/>
    <col min="5861" max="5861" width="31.85546875" style="58" customWidth="1"/>
    <col min="5862" max="5862" width="26.5703125" style="58" customWidth="1"/>
    <col min="5863" max="5863" width="27.42578125" style="58" customWidth="1"/>
    <col min="5864" max="5864" width="32.28515625" style="58" customWidth="1"/>
    <col min="5865" max="5865" width="27.140625" style="58" customWidth="1"/>
    <col min="5866" max="5866" width="29.140625" style="58" customWidth="1"/>
    <col min="5867" max="5867" width="27.85546875" style="58" customWidth="1"/>
    <col min="5868" max="5868" width="30.140625" style="58" customWidth="1"/>
    <col min="5869" max="5869" width="31.85546875" style="58" customWidth="1"/>
    <col min="5870" max="5870" width="31" style="58" customWidth="1"/>
    <col min="5871" max="5875" width="30.28515625" style="58" customWidth="1"/>
    <col min="5876" max="5876" width="31.42578125" style="58" customWidth="1"/>
    <col min="5877" max="5877" width="32.140625" style="58" customWidth="1"/>
    <col min="5878" max="5878" width="35.28515625" style="58" customWidth="1"/>
    <col min="5879" max="5883" width="30.28515625" style="58" customWidth="1"/>
    <col min="5884" max="5884" width="29.28515625" style="58" customWidth="1"/>
    <col min="5885" max="5885" width="27.140625" style="58" customWidth="1"/>
    <col min="5886" max="5886" width="26.85546875" style="58" customWidth="1"/>
    <col min="5887" max="5887" width="27.42578125" style="58" customWidth="1"/>
    <col min="5888" max="5888" width="27.140625" style="58" customWidth="1"/>
    <col min="5889" max="5889" width="30.42578125" style="58" customWidth="1"/>
    <col min="5890" max="5891" width="27.7109375" style="58" customWidth="1"/>
    <col min="5892" max="5892" width="32.140625" style="58" customWidth="1"/>
    <col min="5893" max="5893" width="26.5703125" style="58" customWidth="1"/>
    <col min="5894" max="5928" width="15.28515625" style="58" customWidth="1"/>
    <col min="5929" max="6090" width="11.42578125" style="58"/>
    <col min="6091" max="6091" width="18.5703125" style="58" customWidth="1"/>
    <col min="6092" max="6092" width="19.28515625" style="58" customWidth="1"/>
    <col min="6093" max="6093" width="18.42578125" style="58" customWidth="1"/>
    <col min="6094" max="6094" width="34" style="58" customWidth="1"/>
    <col min="6095" max="6095" width="31.140625" style="58" customWidth="1"/>
    <col min="6096" max="6096" width="33.140625" style="58" customWidth="1"/>
    <col min="6097" max="6097" width="26.7109375" style="58" customWidth="1"/>
    <col min="6098" max="6098" width="24.7109375" style="58" customWidth="1"/>
    <col min="6099" max="6099" width="28" style="58" customWidth="1"/>
    <col min="6100" max="6100" width="34.42578125" style="58" customWidth="1"/>
    <col min="6101" max="6101" width="27" style="58" customWidth="1"/>
    <col min="6102" max="6102" width="23.85546875" style="58" customWidth="1"/>
    <col min="6103" max="6103" width="24.7109375" style="58" customWidth="1"/>
    <col min="6104" max="6104" width="28.5703125" style="58" customWidth="1"/>
    <col min="6105" max="6105" width="27.140625" style="58" customWidth="1"/>
    <col min="6106" max="6106" width="29.5703125" style="58" customWidth="1"/>
    <col min="6107" max="6107" width="28.42578125" style="58" customWidth="1"/>
    <col min="6108" max="6108" width="30" style="58" customWidth="1"/>
    <col min="6109" max="6109" width="29.85546875" style="58" customWidth="1"/>
    <col min="6110" max="6110" width="30" style="58" customWidth="1"/>
    <col min="6111" max="6111" width="30.7109375" style="58" customWidth="1"/>
    <col min="6112" max="6112" width="30.140625" style="58" customWidth="1"/>
    <col min="6113" max="6113" width="34.28515625" style="58" customWidth="1"/>
    <col min="6114" max="6114" width="28.85546875" style="58" customWidth="1"/>
    <col min="6115" max="6115" width="27.28515625" style="58" customWidth="1"/>
    <col min="6116" max="6116" width="27.140625" style="58" customWidth="1"/>
    <col min="6117" max="6117" width="31.85546875" style="58" customWidth="1"/>
    <col min="6118" max="6118" width="26.5703125" style="58" customWidth="1"/>
    <col min="6119" max="6119" width="27.42578125" style="58" customWidth="1"/>
    <col min="6120" max="6120" width="32.28515625" style="58" customWidth="1"/>
    <col min="6121" max="6121" width="27.140625" style="58" customWidth="1"/>
    <col min="6122" max="6122" width="29.140625" style="58" customWidth="1"/>
    <col min="6123" max="6123" width="27.85546875" style="58" customWidth="1"/>
    <col min="6124" max="6124" width="30.140625" style="58" customWidth="1"/>
    <col min="6125" max="6125" width="31.85546875" style="58" customWidth="1"/>
    <col min="6126" max="6126" width="31" style="58" customWidth="1"/>
    <col min="6127" max="6131" width="30.28515625" style="58" customWidth="1"/>
    <col min="6132" max="6132" width="31.42578125" style="58" customWidth="1"/>
    <col min="6133" max="6133" width="32.140625" style="58" customWidth="1"/>
    <col min="6134" max="6134" width="35.28515625" style="58" customWidth="1"/>
    <col min="6135" max="6139" width="30.28515625" style="58" customWidth="1"/>
    <col min="6140" max="6140" width="29.28515625" style="58" customWidth="1"/>
    <col min="6141" max="6141" width="27.140625" style="58" customWidth="1"/>
    <col min="6142" max="6142" width="26.85546875" style="58" customWidth="1"/>
    <col min="6143" max="6143" width="27.42578125" style="58" customWidth="1"/>
    <col min="6144" max="6144" width="27.140625" style="58" customWidth="1"/>
    <col min="6145" max="6145" width="30.42578125" style="58" customWidth="1"/>
    <col min="6146" max="6147" width="27.7109375" style="58" customWidth="1"/>
    <col min="6148" max="6148" width="32.140625" style="58" customWidth="1"/>
    <col min="6149" max="6149" width="26.5703125" style="58" customWidth="1"/>
    <col min="6150" max="6184" width="15.28515625" style="58" customWidth="1"/>
    <col min="6185" max="6346" width="11.42578125" style="58"/>
    <col min="6347" max="6347" width="18.5703125" style="58" customWidth="1"/>
    <col min="6348" max="6348" width="19.28515625" style="58" customWidth="1"/>
    <col min="6349" max="6349" width="18.42578125" style="58" customWidth="1"/>
    <col min="6350" max="6350" width="34" style="58" customWidth="1"/>
    <col min="6351" max="6351" width="31.140625" style="58" customWidth="1"/>
    <col min="6352" max="6352" width="33.140625" style="58" customWidth="1"/>
    <col min="6353" max="6353" width="26.7109375" style="58" customWidth="1"/>
    <col min="6354" max="6354" width="24.7109375" style="58" customWidth="1"/>
    <col min="6355" max="6355" width="28" style="58" customWidth="1"/>
    <col min="6356" max="6356" width="34.42578125" style="58" customWidth="1"/>
    <col min="6357" max="6357" width="27" style="58" customWidth="1"/>
    <col min="6358" max="6358" width="23.85546875" style="58" customWidth="1"/>
    <col min="6359" max="6359" width="24.7109375" style="58" customWidth="1"/>
    <col min="6360" max="6360" width="28.5703125" style="58" customWidth="1"/>
    <col min="6361" max="6361" width="27.140625" style="58" customWidth="1"/>
    <col min="6362" max="6362" width="29.5703125" style="58" customWidth="1"/>
    <col min="6363" max="6363" width="28.42578125" style="58" customWidth="1"/>
    <col min="6364" max="6364" width="30" style="58" customWidth="1"/>
    <col min="6365" max="6365" width="29.85546875" style="58" customWidth="1"/>
    <col min="6366" max="6366" width="30" style="58" customWidth="1"/>
    <col min="6367" max="6367" width="30.7109375" style="58" customWidth="1"/>
    <col min="6368" max="6368" width="30.140625" style="58" customWidth="1"/>
    <col min="6369" max="6369" width="34.28515625" style="58" customWidth="1"/>
    <col min="6370" max="6370" width="28.85546875" style="58" customWidth="1"/>
    <col min="6371" max="6371" width="27.28515625" style="58" customWidth="1"/>
    <col min="6372" max="6372" width="27.140625" style="58" customWidth="1"/>
    <col min="6373" max="6373" width="31.85546875" style="58" customWidth="1"/>
    <col min="6374" max="6374" width="26.5703125" style="58" customWidth="1"/>
    <col min="6375" max="6375" width="27.42578125" style="58" customWidth="1"/>
    <col min="6376" max="6376" width="32.28515625" style="58" customWidth="1"/>
    <col min="6377" max="6377" width="27.140625" style="58" customWidth="1"/>
    <col min="6378" max="6378" width="29.140625" style="58" customWidth="1"/>
    <col min="6379" max="6379" width="27.85546875" style="58" customWidth="1"/>
    <col min="6380" max="6380" width="30.140625" style="58" customWidth="1"/>
    <col min="6381" max="6381" width="31.85546875" style="58" customWidth="1"/>
    <col min="6382" max="6382" width="31" style="58" customWidth="1"/>
    <col min="6383" max="6387" width="30.28515625" style="58" customWidth="1"/>
    <col min="6388" max="6388" width="31.42578125" style="58" customWidth="1"/>
    <col min="6389" max="6389" width="32.140625" style="58" customWidth="1"/>
    <col min="6390" max="6390" width="35.28515625" style="58" customWidth="1"/>
    <col min="6391" max="6395" width="30.28515625" style="58" customWidth="1"/>
    <col min="6396" max="6396" width="29.28515625" style="58" customWidth="1"/>
    <col min="6397" max="6397" width="27.140625" style="58" customWidth="1"/>
    <col min="6398" max="6398" width="26.85546875" style="58" customWidth="1"/>
    <col min="6399" max="6399" width="27.42578125" style="58" customWidth="1"/>
    <col min="6400" max="6400" width="27.140625" style="58" customWidth="1"/>
    <col min="6401" max="6401" width="30.42578125" style="58" customWidth="1"/>
    <col min="6402" max="6403" width="27.7109375" style="58" customWidth="1"/>
    <col min="6404" max="6404" width="32.140625" style="58" customWidth="1"/>
    <col min="6405" max="6405" width="26.5703125" style="58" customWidth="1"/>
    <col min="6406" max="6440" width="15.28515625" style="58" customWidth="1"/>
    <col min="6441" max="6602" width="11.42578125" style="58"/>
    <col min="6603" max="6603" width="18.5703125" style="58" customWidth="1"/>
    <col min="6604" max="6604" width="19.28515625" style="58" customWidth="1"/>
    <col min="6605" max="6605" width="18.42578125" style="58" customWidth="1"/>
    <col min="6606" max="6606" width="34" style="58" customWidth="1"/>
    <col min="6607" max="6607" width="31.140625" style="58" customWidth="1"/>
    <col min="6608" max="6608" width="33.140625" style="58" customWidth="1"/>
    <col min="6609" max="6609" width="26.7109375" style="58" customWidth="1"/>
    <col min="6610" max="6610" width="24.7109375" style="58" customWidth="1"/>
    <col min="6611" max="6611" width="28" style="58" customWidth="1"/>
    <col min="6612" max="6612" width="34.42578125" style="58" customWidth="1"/>
    <col min="6613" max="6613" width="27" style="58" customWidth="1"/>
    <col min="6614" max="6614" width="23.85546875" style="58" customWidth="1"/>
    <col min="6615" max="6615" width="24.7109375" style="58" customWidth="1"/>
    <col min="6616" max="6616" width="28.5703125" style="58" customWidth="1"/>
    <col min="6617" max="6617" width="27.140625" style="58" customWidth="1"/>
    <col min="6618" max="6618" width="29.5703125" style="58" customWidth="1"/>
    <col min="6619" max="6619" width="28.42578125" style="58" customWidth="1"/>
    <col min="6620" max="6620" width="30" style="58" customWidth="1"/>
    <col min="6621" max="6621" width="29.85546875" style="58" customWidth="1"/>
    <col min="6622" max="6622" width="30" style="58" customWidth="1"/>
    <col min="6623" max="6623" width="30.7109375" style="58" customWidth="1"/>
    <col min="6624" max="6624" width="30.140625" style="58" customWidth="1"/>
    <col min="6625" max="6625" width="34.28515625" style="58" customWidth="1"/>
    <col min="6626" max="6626" width="28.85546875" style="58" customWidth="1"/>
    <col min="6627" max="6627" width="27.28515625" style="58" customWidth="1"/>
    <col min="6628" max="6628" width="27.140625" style="58" customWidth="1"/>
    <col min="6629" max="6629" width="31.85546875" style="58" customWidth="1"/>
    <col min="6630" max="6630" width="26.5703125" style="58" customWidth="1"/>
    <col min="6631" max="6631" width="27.42578125" style="58" customWidth="1"/>
    <col min="6632" max="6632" width="32.28515625" style="58" customWidth="1"/>
    <col min="6633" max="6633" width="27.140625" style="58" customWidth="1"/>
    <col min="6634" max="6634" width="29.140625" style="58" customWidth="1"/>
    <col min="6635" max="6635" width="27.85546875" style="58" customWidth="1"/>
    <col min="6636" max="6636" width="30.140625" style="58" customWidth="1"/>
    <col min="6637" max="6637" width="31.85546875" style="58" customWidth="1"/>
    <col min="6638" max="6638" width="31" style="58" customWidth="1"/>
    <col min="6639" max="6643" width="30.28515625" style="58" customWidth="1"/>
    <col min="6644" max="6644" width="31.42578125" style="58" customWidth="1"/>
    <col min="6645" max="6645" width="32.140625" style="58" customWidth="1"/>
    <col min="6646" max="6646" width="35.28515625" style="58" customWidth="1"/>
    <col min="6647" max="6651" width="30.28515625" style="58" customWidth="1"/>
    <col min="6652" max="6652" width="29.28515625" style="58" customWidth="1"/>
    <col min="6653" max="6653" width="27.140625" style="58" customWidth="1"/>
    <col min="6654" max="6654" width="26.85546875" style="58" customWidth="1"/>
    <col min="6655" max="6655" width="27.42578125" style="58" customWidth="1"/>
    <col min="6656" max="6656" width="27.140625" style="58" customWidth="1"/>
    <col min="6657" max="6657" width="30.42578125" style="58" customWidth="1"/>
    <col min="6658" max="6659" width="27.7109375" style="58" customWidth="1"/>
    <col min="6660" max="6660" width="32.140625" style="58" customWidth="1"/>
    <col min="6661" max="6661" width="26.5703125" style="58" customWidth="1"/>
    <col min="6662" max="6696" width="15.28515625" style="58" customWidth="1"/>
    <col min="6697" max="6858" width="11.42578125" style="58"/>
    <col min="6859" max="6859" width="18.5703125" style="58" customWidth="1"/>
    <col min="6860" max="6860" width="19.28515625" style="58" customWidth="1"/>
    <col min="6861" max="6861" width="18.42578125" style="58" customWidth="1"/>
    <col min="6862" max="6862" width="34" style="58" customWidth="1"/>
    <col min="6863" max="6863" width="31.140625" style="58" customWidth="1"/>
    <col min="6864" max="6864" width="33.140625" style="58" customWidth="1"/>
    <col min="6865" max="6865" width="26.7109375" style="58" customWidth="1"/>
    <col min="6866" max="6866" width="24.7109375" style="58" customWidth="1"/>
    <col min="6867" max="6867" width="28" style="58" customWidth="1"/>
    <col min="6868" max="6868" width="34.42578125" style="58" customWidth="1"/>
    <col min="6869" max="6869" width="27" style="58" customWidth="1"/>
    <col min="6870" max="6870" width="23.85546875" style="58" customWidth="1"/>
    <col min="6871" max="6871" width="24.7109375" style="58" customWidth="1"/>
    <col min="6872" max="6872" width="28.5703125" style="58" customWidth="1"/>
    <col min="6873" max="6873" width="27.140625" style="58" customWidth="1"/>
    <col min="6874" max="6874" width="29.5703125" style="58" customWidth="1"/>
    <col min="6875" max="6875" width="28.42578125" style="58" customWidth="1"/>
    <col min="6876" max="6876" width="30" style="58" customWidth="1"/>
    <col min="6877" max="6877" width="29.85546875" style="58" customWidth="1"/>
    <col min="6878" max="6878" width="30" style="58" customWidth="1"/>
    <col min="6879" max="6879" width="30.7109375" style="58" customWidth="1"/>
    <col min="6880" max="6880" width="30.140625" style="58" customWidth="1"/>
    <col min="6881" max="6881" width="34.28515625" style="58" customWidth="1"/>
    <col min="6882" max="6882" width="28.85546875" style="58" customWidth="1"/>
    <col min="6883" max="6883" width="27.28515625" style="58" customWidth="1"/>
    <col min="6884" max="6884" width="27.140625" style="58" customWidth="1"/>
    <col min="6885" max="6885" width="31.85546875" style="58" customWidth="1"/>
    <col min="6886" max="6886" width="26.5703125" style="58" customWidth="1"/>
    <col min="6887" max="6887" width="27.42578125" style="58" customWidth="1"/>
    <col min="6888" max="6888" width="32.28515625" style="58" customWidth="1"/>
    <col min="6889" max="6889" width="27.140625" style="58" customWidth="1"/>
    <col min="6890" max="6890" width="29.140625" style="58" customWidth="1"/>
    <col min="6891" max="6891" width="27.85546875" style="58" customWidth="1"/>
    <col min="6892" max="6892" width="30.140625" style="58" customWidth="1"/>
    <col min="6893" max="6893" width="31.85546875" style="58" customWidth="1"/>
    <col min="6894" max="6894" width="31" style="58" customWidth="1"/>
    <col min="6895" max="6899" width="30.28515625" style="58" customWidth="1"/>
    <col min="6900" max="6900" width="31.42578125" style="58" customWidth="1"/>
    <col min="6901" max="6901" width="32.140625" style="58" customWidth="1"/>
    <col min="6902" max="6902" width="35.28515625" style="58" customWidth="1"/>
    <col min="6903" max="6907" width="30.28515625" style="58" customWidth="1"/>
    <col min="6908" max="6908" width="29.28515625" style="58" customWidth="1"/>
    <col min="6909" max="6909" width="27.140625" style="58" customWidth="1"/>
    <col min="6910" max="6910" width="26.85546875" style="58" customWidth="1"/>
    <col min="6911" max="6911" width="27.42578125" style="58" customWidth="1"/>
    <col min="6912" max="6912" width="27.140625" style="58" customWidth="1"/>
    <col min="6913" max="6913" width="30.42578125" style="58" customWidth="1"/>
    <col min="6914" max="6915" width="27.7109375" style="58" customWidth="1"/>
    <col min="6916" max="6916" width="32.140625" style="58" customWidth="1"/>
    <col min="6917" max="6917" width="26.5703125" style="58" customWidth="1"/>
    <col min="6918" max="6952" width="15.28515625" style="58" customWidth="1"/>
    <col min="6953" max="7114" width="11.42578125" style="58"/>
    <col min="7115" max="7115" width="18.5703125" style="58" customWidth="1"/>
    <col min="7116" max="7116" width="19.28515625" style="58" customWidth="1"/>
    <col min="7117" max="7117" width="18.42578125" style="58" customWidth="1"/>
    <col min="7118" max="7118" width="34" style="58" customWidth="1"/>
    <col min="7119" max="7119" width="31.140625" style="58" customWidth="1"/>
    <col min="7120" max="7120" width="33.140625" style="58" customWidth="1"/>
    <col min="7121" max="7121" width="26.7109375" style="58" customWidth="1"/>
    <col min="7122" max="7122" width="24.7109375" style="58" customWidth="1"/>
    <col min="7123" max="7123" width="28" style="58" customWidth="1"/>
    <col min="7124" max="7124" width="34.42578125" style="58" customWidth="1"/>
    <col min="7125" max="7125" width="27" style="58" customWidth="1"/>
    <col min="7126" max="7126" width="23.85546875" style="58" customWidth="1"/>
    <col min="7127" max="7127" width="24.7109375" style="58" customWidth="1"/>
    <col min="7128" max="7128" width="28.5703125" style="58" customWidth="1"/>
    <col min="7129" max="7129" width="27.140625" style="58" customWidth="1"/>
    <col min="7130" max="7130" width="29.5703125" style="58" customWidth="1"/>
    <col min="7131" max="7131" width="28.42578125" style="58" customWidth="1"/>
    <col min="7132" max="7132" width="30" style="58" customWidth="1"/>
    <col min="7133" max="7133" width="29.85546875" style="58" customWidth="1"/>
    <col min="7134" max="7134" width="30" style="58" customWidth="1"/>
    <col min="7135" max="7135" width="30.7109375" style="58" customWidth="1"/>
    <col min="7136" max="7136" width="30.140625" style="58" customWidth="1"/>
    <col min="7137" max="7137" width="34.28515625" style="58" customWidth="1"/>
    <col min="7138" max="7138" width="28.85546875" style="58" customWidth="1"/>
    <col min="7139" max="7139" width="27.28515625" style="58" customWidth="1"/>
    <col min="7140" max="7140" width="27.140625" style="58" customWidth="1"/>
    <col min="7141" max="7141" width="31.85546875" style="58" customWidth="1"/>
    <col min="7142" max="7142" width="26.5703125" style="58" customWidth="1"/>
    <col min="7143" max="7143" width="27.42578125" style="58" customWidth="1"/>
    <col min="7144" max="7144" width="32.28515625" style="58" customWidth="1"/>
    <col min="7145" max="7145" width="27.140625" style="58" customWidth="1"/>
    <col min="7146" max="7146" width="29.140625" style="58" customWidth="1"/>
    <col min="7147" max="7147" width="27.85546875" style="58" customWidth="1"/>
    <col min="7148" max="7148" width="30.140625" style="58" customWidth="1"/>
    <col min="7149" max="7149" width="31.85546875" style="58" customWidth="1"/>
    <col min="7150" max="7150" width="31" style="58" customWidth="1"/>
    <col min="7151" max="7155" width="30.28515625" style="58" customWidth="1"/>
    <col min="7156" max="7156" width="31.42578125" style="58" customWidth="1"/>
    <col min="7157" max="7157" width="32.140625" style="58" customWidth="1"/>
    <col min="7158" max="7158" width="35.28515625" style="58" customWidth="1"/>
    <col min="7159" max="7163" width="30.28515625" style="58" customWidth="1"/>
    <col min="7164" max="7164" width="29.28515625" style="58" customWidth="1"/>
    <col min="7165" max="7165" width="27.140625" style="58" customWidth="1"/>
    <col min="7166" max="7166" width="26.85546875" style="58" customWidth="1"/>
    <col min="7167" max="7167" width="27.42578125" style="58" customWidth="1"/>
    <col min="7168" max="7168" width="27.140625" style="58" customWidth="1"/>
    <col min="7169" max="7169" width="30.42578125" style="58" customWidth="1"/>
    <col min="7170" max="7171" width="27.7109375" style="58" customWidth="1"/>
    <col min="7172" max="7172" width="32.140625" style="58" customWidth="1"/>
    <col min="7173" max="7173" width="26.5703125" style="58" customWidth="1"/>
    <col min="7174" max="7208" width="15.28515625" style="58" customWidth="1"/>
    <col min="7209" max="7370" width="11.42578125" style="58"/>
    <col min="7371" max="7371" width="18.5703125" style="58" customWidth="1"/>
    <col min="7372" max="7372" width="19.28515625" style="58" customWidth="1"/>
    <col min="7373" max="7373" width="18.42578125" style="58" customWidth="1"/>
    <col min="7374" max="7374" width="34" style="58" customWidth="1"/>
    <col min="7375" max="7375" width="31.140625" style="58" customWidth="1"/>
    <col min="7376" max="7376" width="33.140625" style="58" customWidth="1"/>
    <col min="7377" max="7377" width="26.7109375" style="58" customWidth="1"/>
    <col min="7378" max="7378" width="24.7109375" style="58" customWidth="1"/>
    <col min="7379" max="7379" width="28" style="58" customWidth="1"/>
    <col min="7380" max="7380" width="34.42578125" style="58" customWidth="1"/>
    <col min="7381" max="7381" width="27" style="58" customWidth="1"/>
    <col min="7382" max="7382" width="23.85546875" style="58" customWidth="1"/>
    <col min="7383" max="7383" width="24.7109375" style="58" customWidth="1"/>
    <col min="7384" max="7384" width="28.5703125" style="58" customWidth="1"/>
    <col min="7385" max="7385" width="27.140625" style="58" customWidth="1"/>
    <col min="7386" max="7386" width="29.5703125" style="58" customWidth="1"/>
    <col min="7387" max="7387" width="28.42578125" style="58" customWidth="1"/>
    <col min="7388" max="7388" width="30" style="58" customWidth="1"/>
    <col min="7389" max="7389" width="29.85546875" style="58" customWidth="1"/>
    <col min="7390" max="7390" width="30" style="58" customWidth="1"/>
    <col min="7391" max="7391" width="30.7109375" style="58" customWidth="1"/>
    <col min="7392" max="7392" width="30.140625" style="58" customWidth="1"/>
    <col min="7393" max="7393" width="34.28515625" style="58" customWidth="1"/>
    <col min="7394" max="7394" width="28.85546875" style="58" customWidth="1"/>
    <col min="7395" max="7395" width="27.28515625" style="58" customWidth="1"/>
    <col min="7396" max="7396" width="27.140625" style="58" customWidth="1"/>
    <col min="7397" max="7397" width="31.85546875" style="58" customWidth="1"/>
    <col min="7398" max="7398" width="26.5703125" style="58" customWidth="1"/>
    <col min="7399" max="7399" width="27.42578125" style="58" customWidth="1"/>
    <col min="7400" max="7400" width="32.28515625" style="58" customWidth="1"/>
    <col min="7401" max="7401" width="27.140625" style="58" customWidth="1"/>
    <col min="7402" max="7402" width="29.140625" style="58" customWidth="1"/>
    <col min="7403" max="7403" width="27.85546875" style="58" customWidth="1"/>
    <col min="7404" max="7404" width="30.140625" style="58" customWidth="1"/>
    <col min="7405" max="7405" width="31.85546875" style="58" customWidth="1"/>
    <col min="7406" max="7406" width="31" style="58" customWidth="1"/>
    <col min="7407" max="7411" width="30.28515625" style="58" customWidth="1"/>
    <col min="7412" max="7412" width="31.42578125" style="58" customWidth="1"/>
    <col min="7413" max="7413" width="32.140625" style="58" customWidth="1"/>
    <col min="7414" max="7414" width="35.28515625" style="58" customWidth="1"/>
    <col min="7415" max="7419" width="30.28515625" style="58" customWidth="1"/>
    <col min="7420" max="7420" width="29.28515625" style="58" customWidth="1"/>
    <col min="7421" max="7421" width="27.140625" style="58" customWidth="1"/>
    <col min="7422" max="7422" width="26.85546875" style="58" customWidth="1"/>
    <col min="7423" max="7423" width="27.42578125" style="58" customWidth="1"/>
    <col min="7424" max="7424" width="27.140625" style="58" customWidth="1"/>
    <col min="7425" max="7425" width="30.42578125" style="58" customWidth="1"/>
    <col min="7426" max="7427" width="27.7109375" style="58" customWidth="1"/>
    <col min="7428" max="7428" width="32.140625" style="58" customWidth="1"/>
    <col min="7429" max="7429" width="26.5703125" style="58" customWidth="1"/>
    <col min="7430" max="7464" width="15.28515625" style="58" customWidth="1"/>
    <col min="7465" max="7626" width="11.42578125" style="58"/>
    <col min="7627" max="7627" width="18.5703125" style="58" customWidth="1"/>
    <col min="7628" max="7628" width="19.28515625" style="58" customWidth="1"/>
    <col min="7629" max="7629" width="18.42578125" style="58" customWidth="1"/>
    <col min="7630" max="7630" width="34" style="58" customWidth="1"/>
    <col min="7631" max="7631" width="31.140625" style="58" customWidth="1"/>
    <col min="7632" max="7632" width="33.140625" style="58" customWidth="1"/>
    <col min="7633" max="7633" width="26.7109375" style="58" customWidth="1"/>
    <col min="7634" max="7634" width="24.7109375" style="58" customWidth="1"/>
    <col min="7635" max="7635" width="28" style="58" customWidth="1"/>
    <col min="7636" max="7636" width="34.42578125" style="58" customWidth="1"/>
    <col min="7637" max="7637" width="27" style="58" customWidth="1"/>
    <col min="7638" max="7638" width="23.85546875" style="58" customWidth="1"/>
    <col min="7639" max="7639" width="24.7109375" style="58" customWidth="1"/>
    <col min="7640" max="7640" width="28.5703125" style="58" customWidth="1"/>
    <col min="7641" max="7641" width="27.140625" style="58" customWidth="1"/>
    <col min="7642" max="7642" width="29.5703125" style="58" customWidth="1"/>
    <col min="7643" max="7643" width="28.42578125" style="58" customWidth="1"/>
    <col min="7644" max="7644" width="30" style="58" customWidth="1"/>
    <col min="7645" max="7645" width="29.85546875" style="58" customWidth="1"/>
    <col min="7646" max="7646" width="30" style="58" customWidth="1"/>
    <col min="7647" max="7647" width="30.7109375" style="58" customWidth="1"/>
    <col min="7648" max="7648" width="30.140625" style="58" customWidth="1"/>
    <col min="7649" max="7649" width="34.28515625" style="58" customWidth="1"/>
    <col min="7650" max="7650" width="28.85546875" style="58" customWidth="1"/>
    <col min="7651" max="7651" width="27.28515625" style="58" customWidth="1"/>
    <col min="7652" max="7652" width="27.140625" style="58" customWidth="1"/>
    <col min="7653" max="7653" width="31.85546875" style="58" customWidth="1"/>
    <col min="7654" max="7654" width="26.5703125" style="58" customWidth="1"/>
    <col min="7655" max="7655" width="27.42578125" style="58" customWidth="1"/>
    <col min="7656" max="7656" width="32.28515625" style="58" customWidth="1"/>
    <col min="7657" max="7657" width="27.140625" style="58" customWidth="1"/>
    <col min="7658" max="7658" width="29.140625" style="58" customWidth="1"/>
    <col min="7659" max="7659" width="27.85546875" style="58" customWidth="1"/>
    <col min="7660" max="7660" width="30.140625" style="58" customWidth="1"/>
    <col min="7661" max="7661" width="31.85546875" style="58" customWidth="1"/>
    <col min="7662" max="7662" width="31" style="58" customWidth="1"/>
    <col min="7663" max="7667" width="30.28515625" style="58" customWidth="1"/>
    <col min="7668" max="7668" width="31.42578125" style="58" customWidth="1"/>
    <col min="7669" max="7669" width="32.140625" style="58" customWidth="1"/>
    <col min="7670" max="7670" width="35.28515625" style="58" customWidth="1"/>
    <col min="7671" max="7675" width="30.28515625" style="58" customWidth="1"/>
    <col min="7676" max="7676" width="29.28515625" style="58" customWidth="1"/>
    <col min="7677" max="7677" width="27.140625" style="58" customWidth="1"/>
    <col min="7678" max="7678" width="26.85546875" style="58" customWidth="1"/>
    <col min="7679" max="7679" width="27.42578125" style="58" customWidth="1"/>
    <col min="7680" max="7680" width="27.140625" style="58" customWidth="1"/>
    <col min="7681" max="7681" width="30.42578125" style="58" customWidth="1"/>
    <col min="7682" max="7683" width="27.7109375" style="58" customWidth="1"/>
    <col min="7684" max="7684" width="32.140625" style="58" customWidth="1"/>
    <col min="7685" max="7685" width="26.5703125" style="58" customWidth="1"/>
    <col min="7686" max="7720" width="15.28515625" style="58" customWidth="1"/>
    <col min="7721" max="7882" width="11.42578125" style="58"/>
    <col min="7883" max="7883" width="18.5703125" style="58" customWidth="1"/>
    <col min="7884" max="7884" width="19.28515625" style="58" customWidth="1"/>
    <col min="7885" max="7885" width="18.42578125" style="58" customWidth="1"/>
    <col min="7886" max="7886" width="34" style="58" customWidth="1"/>
    <col min="7887" max="7887" width="31.140625" style="58" customWidth="1"/>
    <col min="7888" max="7888" width="33.140625" style="58" customWidth="1"/>
    <col min="7889" max="7889" width="26.7109375" style="58" customWidth="1"/>
    <col min="7890" max="7890" width="24.7109375" style="58" customWidth="1"/>
    <col min="7891" max="7891" width="28" style="58" customWidth="1"/>
    <col min="7892" max="7892" width="34.42578125" style="58" customWidth="1"/>
    <col min="7893" max="7893" width="27" style="58" customWidth="1"/>
    <col min="7894" max="7894" width="23.85546875" style="58" customWidth="1"/>
    <col min="7895" max="7895" width="24.7109375" style="58" customWidth="1"/>
    <col min="7896" max="7896" width="28.5703125" style="58" customWidth="1"/>
    <col min="7897" max="7897" width="27.140625" style="58" customWidth="1"/>
    <col min="7898" max="7898" width="29.5703125" style="58" customWidth="1"/>
    <col min="7899" max="7899" width="28.42578125" style="58" customWidth="1"/>
    <col min="7900" max="7900" width="30" style="58" customWidth="1"/>
    <col min="7901" max="7901" width="29.85546875" style="58" customWidth="1"/>
    <col min="7902" max="7902" width="30" style="58" customWidth="1"/>
    <col min="7903" max="7903" width="30.7109375" style="58" customWidth="1"/>
    <col min="7904" max="7904" width="30.140625" style="58" customWidth="1"/>
    <col min="7905" max="7905" width="34.28515625" style="58" customWidth="1"/>
    <col min="7906" max="7906" width="28.85546875" style="58" customWidth="1"/>
    <col min="7907" max="7907" width="27.28515625" style="58" customWidth="1"/>
    <col min="7908" max="7908" width="27.140625" style="58" customWidth="1"/>
    <col min="7909" max="7909" width="31.85546875" style="58" customWidth="1"/>
    <col min="7910" max="7910" width="26.5703125" style="58" customWidth="1"/>
    <col min="7911" max="7911" width="27.42578125" style="58" customWidth="1"/>
    <col min="7912" max="7912" width="32.28515625" style="58" customWidth="1"/>
    <col min="7913" max="7913" width="27.140625" style="58" customWidth="1"/>
    <col min="7914" max="7914" width="29.140625" style="58" customWidth="1"/>
    <col min="7915" max="7915" width="27.85546875" style="58" customWidth="1"/>
    <col min="7916" max="7916" width="30.140625" style="58" customWidth="1"/>
    <col min="7917" max="7917" width="31.85546875" style="58" customWidth="1"/>
    <col min="7918" max="7918" width="31" style="58" customWidth="1"/>
    <col min="7919" max="7923" width="30.28515625" style="58" customWidth="1"/>
    <col min="7924" max="7924" width="31.42578125" style="58" customWidth="1"/>
    <col min="7925" max="7925" width="32.140625" style="58" customWidth="1"/>
    <col min="7926" max="7926" width="35.28515625" style="58" customWidth="1"/>
    <col min="7927" max="7931" width="30.28515625" style="58" customWidth="1"/>
    <col min="7932" max="7932" width="29.28515625" style="58" customWidth="1"/>
    <col min="7933" max="7933" width="27.140625" style="58" customWidth="1"/>
    <col min="7934" max="7934" width="26.85546875" style="58" customWidth="1"/>
    <col min="7935" max="7935" width="27.42578125" style="58" customWidth="1"/>
    <col min="7936" max="7936" width="27.140625" style="58" customWidth="1"/>
    <col min="7937" max="7937" width="30.42578125" style="58" customWidth="1"/>
    <col min="7938" max="7939" width="27.7109375" style="58" customWidth="1"/>
    <col min="7940" max="7940" width="32.140625" style="58" customWidth="1"/>
    <col min="7941" max="7941" width="26.5703125" style="58" customWidth="1"/>
    <col min="7942" max="7976" width="15.28515625" style="58" customWidth="1"/>
    <col min="7977" max="8138" width="11.42578125" style="58"/>
    <col min="8139" max="8139" width="18.5703125" style="58" customWidth="1"/>
    <col min="8140" max="8140" width="19.28515625" style="58" customWidth="1"/>
    <col min="8141" max="8141" width="18.42578125" style="58" customWidth="1"/>
    <col min="8142" max="8142" width="34" style="58" customWidth="1"/>
    <col min="8143" max="8143" width="31.140625" style="58" customWidth="1"/>
    <col min="8144" max="8144" width="33.140625" style="58" customWidth="1"/>
    <col min="8145" max="8145" width="26.7109375" style="58" customWidth="1"/>
    <col min="8146" max="8146" width="24.7109375" style="58" customWidth="1"/>
    <col min="8147" max="8147" width="28" style="58" customWidth="1"/>
    <col min="8148" max="8148" width="34.42578125" style="58" customWidth="1"/>
    <col min="8149" max="8149" width="27" style="58" customWidth="1"/>
    <col min="8150" max="8150" width="23.85546875" style="58" customWidth="1"/>
    <col min="8151" max="8151" width="24.7109375" style="58" customWidth="1"/>
    <col min="8152" max="8152" width="28.5703125" style="58" customWidth="1"/>
    <col min="8153" max="8153" width="27.140625" style="58" customWidth="1"/>
    <col min="8154" max="8154" width="29.5703125" style="58" customWidth="1"/>
    <col min="8155" max="8155" width="28.42578125" style="58" customWidth="1"/>
    <col min="8156" max="8156" width="30" style="58" customWidth="1"/>
    <col min="8157" max="8157" width="29.85546875" style="58" customWidth="1"/>
    <col min="8158" max="8158" width="30" style="58" customWidth="1"/>
    <col min="8159" max="8159" width="30.7109375" style="58" customWidth="1"/>
    <col min="8160" max="8160" width="30.140625" style="58" customWidth="1"/>
    <col min="8161" max="8161" width="34.28515625" style="58" customWidth="1"/>
    <col min="8162" max="8162" width="28.85546875" style="58" customWidth="1"/>
    <col min="8163" max="8163" width="27.28515625" style="58" customWidth="1"/>
    <col min="8164" max="8164" width="27.140625" style="58" customWidth="1"/>
    <col min="8165" max="8165" width="31.85546875" style="58" customWidth="1"/>
    <col min="8166" max="8166" width="26.5703125" style="58" customWidth="1"/>
    <col min="8167" max="8167" width="27.42578125" style="58" customWidth="1"/>
    <col min="8168" max="8168" width="32.28515625" style="58" customWidth="1"/>
    <col min="8169" max="8169" width="27.140625" style="58" customWidth="1"/>
    <col min="8170" max="8170" width="29.140625" style="58" customWidth="1"/>
    <col min="8171" max="8171" width="27.85546875" style="58" customWidth="1"/>
    <col min="8172" max="8172" width="30.140625" style="58" customWidth="1"/>
    <col min="8173" max="8173" width="31.85546875" style="58" customWidth="1"/>
    <col min="8174" max="8174" width="31" style="58" customWidth="1"/>
    <col min="8175" max="8179" width="30.28515625" style="58" customWidth="1"/>
    <col min="8180" max="8180" width="31.42578125" style="58" customWidth="1"/>
    <col min="8181" max="8181" width="32.140625" style="58" customWidth="1"/>
    <col min="8182" max="8182" width="35.28515625" style="58" customWidth="1"/>
    <col min="8183" max="8187" width="30.28515625" style="58" customWidth="1"/>
    <col min="8188" max="8188" width="29.28515625" style="58" customWidth="1"/>
    <col min="8189" max="8189" width="27.140625" style="58" customWidth="1"/>
    <col min="8190" max="8190" width="26.85546875" style="58" customWidth="1"/>
    <col min="8191" max="8191" width="27.42578125" style="58" customWidth="1"/>
    <col min="8192" max="8192" width="27.140625" style="58" customWidth="1"/>
    <col min="8193" max="8193" width="30.42578125" style="58" customWidth="1"/>
    <col min="8194" max="8195" width="27.7109375" style="58" customWidth="1"/>
    <col min="8196" max="8196" width="32.140625" style="58" customWidth="1"/>
    <col min="8197" max="8197" width="26.5703125" style="58" customWidth="1"/>
    <col min="8198" max="8232" width="15.28515625" style="58" customWidth="1"/>
    <col min="8233" max="8394" width="11.42578125" style="58"/>
    <col min="8395" max="8395" width="18.5703125" style="58" customWidth="1"/>
    <col min="8396" max="8396" width="19.28515625" style="58" customWidth="1"/>
    <col min="8397" max="8397" width="18.42578125" style="58" customWidth="1"/>
    <col min="8398" max="8398" width="34" style="58" customWidth="1"/>
    <col min="8399" max="8399" width="31.140625" style="58" customWidth="1"/>
    <col min="8400" max="8400" width="33.140625" style="58" customWidth="1"/>
    <col min="8401" max="8401" width="26.7109375" style="58" customWidth="1"/>
    <col min="8402" max="8402" width="24.7109375" style="58" customWidth="1"/>
    <col min="8403" max="8403" width="28" style="58" customWidth="1"/>
    <col min="8404" max="8404" width="34.42578125" style="58" customWidth="1"/>
    <col min="8405" max="8405" width="27" style="58" customWidth="1"/>
    <col min="8406" max="8406" width="23.85546875" style="58" customWidth="1"/>
    <col min="8407" max="8407" width="24.7109375" style="58" customWidth="1"/>
    <col min="8408" max="8408" width="28.5703125" style="58" customWidth="1"/>
    <col min="8409" max="8409" width="27.140625" style="58" customWidth="1"/>
    <col min="8410" max="8410" width="29.5703125" style="58" customWidth="1"/>
    <col min="8411" max="8411" width="28.42578125" style="58" customWidth="1"/>
    <col min="8412" max="8412" width="30" style="58" customWidth="1"/>
    <col min="8413" max="8413" width="29.85546875" style="58" customWidth="1"/>
    <col min="8414" max="8414" width="30" style="58" customWidth="1"/>
    <col min="8415" max="8415" width="30.7109375" style="58" customWidth="1"/>
    <col min="8416" max="8416" width="30.140625" style="58" customWidth="1"/>
    <col min="8417" max="8417" width="34.28515625" style="58" customWidth="1"/>
    <col min="8418" max="8418" width="28.85546875" style="58" customWidth="1"/>
    <col min="8419" max="8419" width="27.28515625" style="58" customWidth="1"/>
    <col min="8420" max="8420" width="27.140625" style="58" customWidth="1"/>
    <col min="8421" max="8421" width="31.85546875" style="58" customWidth="1"/>
    <col min="8422" max="8422" width="26.5703125" style="58" customWidth="1"/>
    <col min="8423" max="8423" width="27.42578125" style="58" customWidth="1"/>
    <col min="8424" max="8424" width="32.28515625" style="58" customWidth="1"/>
    <col min="8425" max="8425" width="27.140625" style="58" customWidth="1"/>
    <col min="8426" max="8426" width="29.140625" style="58" customWidth="1"/>
    <col min="8427" max="8427" width="27.85546875" style="58" customWidth="1"/>
    <col min="8428" max="8428" width="30.140625" style="58" customWidth="1"/>
    <col min="8429" max="8429" width="31.85546875" style="58" customWidth="1"/>
    <col min="8430" max="8430" width="31" style="58" customWidth="1"/>
    <col min="8431" max="8435" width="30.28515625" style="58" customWidth="1"/>
    <col min="8436" max="8436" width="31.42578125" style="58" customWidth="1"/>
    <col min="8437" max="8437" width="32.140625" style="58" customWidth="1"/>
    <col min="8438" max="8438" width="35.28515625" style="58" customWidth="1"/>
    <col min="8439" max="8443" width="30.28515625" style="58" customWidth="1"/>
    <col min="8444" max="8444" width="29.28515625" style="58" customWidth="1"/>
    <col min="8445" max="8445" width="27.140625" style="58" customWidth="1"/>
    <col min="8446" max="8446" width="26.85546875" style="58" customWidth="1"/>
    <col min="8447" max="8447" width="27.42578125" style="58" customWidth="1"/>
    <col min="8448" max="8448" width="27.140625" style="58" customWidth="1"/>
    <col min="8449" max="8449" width="30.42578125" style="58" customWidth="1"/>
    <col min="8450" max="8451" width="27.7109375" style="58" customWidth="1"/>
    <col min="8452" max="8452" width="32.140625" style="58" customWidth="1"/>
    <col min="8453" max="8453" width="26.5703125" style="58" customWidth="1"/>
    <col min="8454" max="8488" width="15.28515625" style="58" customWidth="1"/>
    <col min="8489" max="8650" width="11.42578125" style="58"/>
    <col min="8651" max="8651" width="18.5703125" style="58" customWidth="1"/>
    <col min="8652" max="8652" width="19.28515625" style="58" customWidth="1"/>
    <col min="8653" max="8653" width="18.42578125" style="58" customWidth="1"/>
    <col min="8654" max="8654" width="34" style="58" customWidth="1"/>
    <col min="8655" max="8655" width="31.140625" style="58" customWidth="1"/>
    <col min="8656" max="8656" width="33.140625" style="58" customWidth="1"/>
    <col min="8657" max="8657" width="26.7109375" style="58" customWidth="1"/>
    <col min="8658" max="8658" width="24.7109375" style="58" customWidth="1"/>
    <col min="8659" max="8659" width="28" style="58" customWidth="1"/>
    <col min="8660" max="8660" width="34.42578125" style="58" customWidth="1"/>
    <col min="8661" max="8661" width="27" style="58" customWidth="1"/>
    <col min="8662" max="8662" width="23.85546875" style="58" customWidth="1"/>
    <col min="8663" max="8663" width="24.7109375" style="58" customWidth="1"/>
    <col min="8664" max="8664" width="28.5703125" style="58" customWidth="1"/>
    <col min="8665" max="8665" width="27.140625" style="58" customWidth="1"/>
    <col min="8666" max="8666" width="29.5703125" style="58" customWidth="1"/>
    <col min="8667" max="8667" width="28.42578125" style="58" customWidth="1"/>
    <col min="8668" max="8668" width="30" style="58" customWidth="1"/>
    <col min="8669" max="8669" width="29.85546875" style="58" customWidth="1"/>
    <col min="8670" max="8670" width="30" style="58" customWidth="1"/>
    <col min="8671" max="8671" width="30.7109375" style="58" customWidth="1"/>
    <col min="8672" max="8672" width="30.140625" style="58" customWidth="1"/>
    <col min="8673" max="8673" width="34.28515625" style="58" customWidth="1"/>
    <col min="8674" max="8674" width="28.85546875" style="58" customWidth="1"/>
    <col min="8675" max="8675" width="27.28515625" style="58" customWidth="1"/>
    <col min="8676" max="8676" width="27.140625" style="58" customWidth="1"/>
    <col min="8677" max="8677" width="31.85546875" style="58" customWidth="1"/>
    <col min="8678" max="8678" width="26.5703125" style="58" customWidth="1"/>
    <col min="8679" max="8679" width="27.42578125" style="58" customWidth="1"/>
    <col min="8680" max="8680" width="32.28515625" style="58" customWidth="1"/>
    <col min="8681" max="8681" width="27.140625" style="58" customWidth="1"/>
    <col min="8682" max="8682" width="29.140625" style="58" customWidth="1"/>
    <col min="8683" max="8683" width="27.85546875" style="58" customWidth="1"/>
    <col min="8684" max="8684" width="30.140625" style="58" customWidth="1"/>
    <col min="8685" max="8685" width="31.85546875" style="58" customWidth="1"/>
    <col min="8686" max="8686" width="31" style="58" customWidth="1"/>
    <col min="8687" max="8691" width="30.28515625" style="58" customWidth="1"/>
    <col min="8692" max="8692" width="31.42578125" style="58" customWidth="1"/>
    <col min="8693" max="8693" width="32.140625" style="58" customWidth="1"/>
    <col min="8694" max="8694" width="35.28515625" style="58" customWidth="1"/>
    <col min="8695" max="8699" width="30.28515625" style="58" customWidth="1"/>
    <col min="8700" max="8700" width="29.28515625" style="58" customWidth="1"/>
    <col min="8701" max="8701" width="27.140625" style="58" customWidth="1"/>
    <col min="8702" max="8702" width="26.85546875" style="58" customWidth="1"/>
    <col min="8703" max="8703" width="27.42578125" style="58" customWidth="1"/>
    <col min="8704" max="8704" width="27.140625" style="58" customWidth="1"/>
    <col min="8705" max="8705" width="30.42578125" style="58" customWidth="1"/>
    <col min="8706" max="8707" width="27.7109375" style="58" customWidth="1"/>
    <col min="8708" max="8708" width="32.140625" style="58" customWidth="1"/>
    <col min="8709" max="8709" width="26.5703125" style="58" customWidth="1"/>
    <col min="8710" max="8744" width="15.28515625" style="58" customWidth="1"/>
    <col min="8745" max="8906" width="11.42578125" style="58"/>
    <col min="8907" max="8907" width="18.5703125" style="58" customWidth="1"/>
    <col min="8908" max="8908" width="19.28515625" style="58" customWidth="1"/>
    <col min="8909" max="8909" width="18.42578125" style="58" customWidth="1"/>
    <col min="8910" max="8910" width="34" style="58" customWidth="1"/>
    <col min="8911" max="8911" width="31.140625" style="58" customWidth="1"/>
    <col min="8912" max="8912" width="33.140625" style="58" customWidth="1"/>
    <col min="8913" max="8913" width="26.7109375" style="58" customWidth="1"/>
    <col min="8914" max="8914" width="24.7109375" style="58" customWidth="1"/>
    <col min="8915" max="8915" width="28" style="58" customWidth="1"/>
    <col min="8916" max="8916" width="34.42578125" style="58" customWidth="1"/>
    <col min="8917" max="8917" width="27" style="58" customWidth="1"/>
    <col min="8918" max="8918" width="23.85546875" style="58" customWidth="1"/>
    <col min="8919" max="8919" width="24.7109375" style="58" customWidth="1"/>
    <col min="8920" max="8920" width="28.5703125" style="58" customWidth="1"/>
    <col min="8921" max="8921" width="27.140625" style="58" customWidth="1"/>
    <col min="8922" max="8922" width="29.5703125" style="58" customWidth="1"/>
    <col min="8923" max="8923" width="28.42578125" style="58" customWidth="1"/>
    <col min="8924" max="8924" width="30" style="58" customWidth="1"/>
    <col min="8925" max="8925" width="29.85546875" style="58" customWidth="1"/>
    <col min="8926" max="8926" width="30" style="58" customWidth="1"/>
    <col min="8927" max="8927" width="30.7109375" style="58" customWidth="1"/>
    <col min="8928" max="8928" width="30.140625" style="58" customWidth="1"/>
    <col min="8929" max="8929" width="34.28515625" style="58" customWidth="1"/>
    <col min="8930" max="8930" width="28.85546875" style="58" customWidth="1"/>
    <col min="8931" max="8931" width="27.28515625" style="58" customWidth="1"/>
    <col min="8932" max="8932" width="27.140625" style="58" customWidth="1"/>
    <col min="8933" max="8933" width="31.85546875" style="58" customWidth="1"/>
    <col min="8934" max="8934" width="26.5703125" style="58" customWidth="1"/>
    <col min="8935" max="8935" width="27.42578125" style="58" customWidth="1"/>
    <col min="8936" max="8936" width="32.28515625" style="58" customWidth="1"/>
    <col min="8937" max="8937" width="27.140625" style="58" customWidth="1"/>
    <col min="8938" max="8938" width="29.140625" style="58" customWidth="1"/>
    <col min="8939" max="8939" width="27.85546875" style="58" customWidth="1"/>
    <col min="8940" max="8940" width="30.140625" style="58" customWidth="1"/>
    <col min="8941" max="8941" width="31.85546875" style="58" customWidth="1"/>
    <col min="8942" max="8942" width="31" style="58" customWidth="1"/>
    <col min="8943" max="8947" width="30.28515625" style="58" customWidth="1"/>
    <col min="8948" max="8948" width="31.42578125" style="58" customWidth="1"/>
    <col min="8949" max="8949" width="32.140625" style="58" customWidth="1"/>
    <col min="8950" max="8950" width="35.28515625" style="58" customWidth="1"/>
    <col min="8951" max="8955" width="30.28515625" style="58" customWidth="1"/>
    <col min="8956" max="8956" width="29.28515625" style="58" customWidth="1"/>
    <col min="8957" max="8957" width="27.140625" style="58" customWidth="1"/>
    <col min="8958" max="8958" width="26.85546875" style="58" customWidth="1"/>
    <col min="8959" max="8959" width="27.42578125" style="58" customWidth="1"/>
    <col min="8960" max="8960" width="27.140625" style="58" customWidth="1"/>
    <col min="8961" max="8961" width="30.42578125" style="58" customWidth="1"/>
    <col min="8962" max="8963" width="27.7109375" style="58" customWidth="1"/>
    <col min="8964" max="8964" width="32.140625" style="58" customWidth="1"/>
    <col min="8965" max="8965" width="26.5703125" style="58" customWidth="1"/>
    <col min="8966" max="9000" width="15.28515625" style="58" customWidth="1"/>
    <col min="9001" max="9162" width="11.42578125" style="58"/>
    <col min="9163" max="9163" width="18.5703125" style="58" customWidth="1"/>
    <col min="9164" max="9164" width="19.28515625" style="58" customWidth="1"/>
    <col min="9165" max="9165" width="18.42578125" style="58" customWidth="1"/>
    <col min="9166" max="9166" width="34" style="58" customWidth="1"/>
    <col min="9167" max="9167" width="31.140625" style="58" customWidth="1"/>
    <col min="9168" max="9168" width="33.140625" style="58" customWidth="1"/>
    <col min="9169" max="9169" width="26.7109375" style="58" customWidth="1"/>
    <col min="9170" max="9170" width="24.7109375" style="58" customWidth="1"/>
    <col min="9171" max="9171" width="28" style="58" customWidth="1"/>
    <col min="9172" max="9172" width="34.42578125" style="58" customWidth="1"/>
    <col min="9173" max="9173" width="27" style="58" customWidth="1"/>
    <col min="9174" max="9174" width="23.85546875" style="58" customWidth="1"/>
    <col min="9175" max="9175" width="24.7109375" style="58" customWidth="1"/>
    <col min="9176" max="9176" width="28.5703125" style="58" customWidth="1"/>
    <col min="9177" max="9177" width="27.140625" style="58" customWidth="1"/>
    <col min="9178" max="9178" width="29.5703125" style="58" customWidth="1"/>
    <col min="9179" max="9179" width="28.42578125" style="58" customWidth="1"/>
    <col min="9180" max="9180" width="30" style="58" customWidth="1"/>
    <col min="9181" max="9181" width="29.85546875" style="58" customWidth="1"/>
    <col min="9182" max="9182" width="30" style="58" customWidth="1"/>
    <col min="9183" max="9183" width="30.7109375" style="58" customWidth="1"/>
    <col min="9184" max="9184" width="30.140625" style="58" customWidth="1"/>
    <col min="9185" max="9185" width="34.28515625" style="58" customWidth="1"/>
    <col min="9186" max="9186" width="28.85546875" style="58" customWidth="1"/>
    <col min="9187" max="9187" width="27.28515625" style="58" customWidth="1"/>
    <col min="9188" max="9188" width="27.140625" style="58" customWidth="1"/>
    <col min="9189" max="9189" width="31.85546875" style="58" customWidth="1"/>
    <col min="9190" max="9190" width="26.5703125" style="58" customWidth="1"/>
    <col min="9191" max="9191" width="27.42578125" style="58" customWidth="1"/>
    <col min="9192" max="9192" width="32.28515625" style="58" customWidth="1"/>
    <col min="9193" max="9193" width="27.140625" style="58" customWidth="1"/>
    <col min="9194" max="9194" width="29.140625" style="58" customWidth="1"/>
    <col min="9195" max="9195" width="27.85546875" style="58" customWidth="1"/>
    <col min="9196" max="9196" width="30.140625" style="58" customWidth="1"/>
    <col min="9197" max="9197" width="31.85546875" style="58" customWidth="1"/>
    <col min="9198" max="9198" width="31" style="58" customWidth="1"/>
    <col min="9199" max="9203" width="30.28515625" style="58" customWidth="1"/>
    <col min="9204" max="9204" width="31.42578125" style="58" customWidth="1"/>
    <col min="9205" max="9205" width="32.140625" style="58" customWidth="1"/>
    <col min="9206" max="9206" width="35.28515625" style="58" customWidth="1"/>
    <col min="9207" max="9211" width="30.28515625" style="58" customWidth="1"/>
    <col min="9212" max="9212" width="29.28515625" style="58" customWidth="1"/>
    <col min="9213" max="9213" width="27.140625" style="58" customWidth="1"/>
    <col min="9214" max="9214" width="26.85546875" style="58" customWidth="1"/>
    <col min="9215" max="9215" width="27.42578125" style="58" customWidth="1"/>
    <col min="9216" max="9216" width="27.140625" style="58" customWidth="1"/>
    <col min="9217" max="9217" width="30.42578125" style="58" customWidth="1"/>
    <col min="9218" max="9219" width="27.7109375" style="58" customWidth="1"/>
    <col min="9220" max="9220" width="32.140625" style="58" customWidth="1"/>
    <col min="9221" max="9221" width="26.5703125" style="58" customWidth="1"/>
    <col min="9222" max="9256" width="15.28515625" style="58" customWidth="1"/>
    <col min="9257" max="9418" width="11.42578125" style="58"/>
    <col min="9419" max="9419" width="18.5703125" style="58" customWidth="1"/>
    <col min="9420" max="9420" width="19.28515625" style="58" customWidth="1"/>
    <col min="9421" max="9421" width="18.42578125" style="58" customWidth="1"/>
    <col min="9422" max="9422" width="34" style="58" customWidth="1"/>
    <col min="9423" max="9423" width="31.140625" style="58" customWidth="1"/>
    <col min="9424" max="9424" width="33.140625" style="58" customWidth="1"/>
    <col min="9425" max="9425" width="26.7109375" style="58" customWidth="1"/>
    <col min="9426" max="9426" width="24.7109375" style="58" customWidth="1"/>
    <col min="9427" max="9427" width="28" style="58" customWidth="1"/>
    <col min="9428" max="9428" width="34.42578125" style="58" customWidth="1"/>
    <col min="9429" max="9429" width="27" style="58" customWidth="1"/>
    <col min="9430" max="9430" width="23.85546875" style="58" customWidth="1"/>
    <col min="9431" max="9431" width="24.7109375" style="58" customWidth="1"/>
    <col min="9432" max="9432" width="28.5703125" style="58" customWidth="1"/>
    <col min="9433" max="9433" width="27.140625" style="58" customWidth="1"/>
    <col min="9434" max="9434" width="29.5703125" style="58" customWidth="1"/>
    <col min="9435" max="9435" width="28.42578125" style="58" customWidth="1"/>
    <col min="9436" max="9436" width="30" style="58" customWidth="1"/>
    <col min="9437" max="9437" width="29.85546875" style="58" customWidth="1"/>
    <col min="9438" max="9438" width="30" style="58" customWidth="1"/>
    <col min="9439" max="9439" width="30.7109375" style="58" customWidth="1"/>
    <col min="9440" max="9440" width="30.140625" style="58" customWidth="1"/>
    <col min="9441" max="9441" width="34.28515625" style="58" customWidth="1"/>
    <col min="9442" max="9442" width="28.85546875" style="58" customWidth="1"/>
    <col min="9443" max="9443" width="27.28515625" style="58" customWidth="1"/>
    <col min="9444" max="9444" width="27.140625" style="58" customWidth="1"/>
    <col min="9445" max="9445" width="31.85546875" style="58" customWidth="1"/>
    <col min="9446" max="9446" width="26.5703125" style="58" customWidth="1"/>
    <col min="9447" max="9447" width="27.42578125" style="58" customWidth="1"/>
    <col min="9448" max="9448" width="32.28515625" style="58" customWidth="1"/>
    <col min="9449" max="9449" width="27.140625" style="58" customWidth="1"/>
    <col min="9450" max="9450" width="29.140625" style="58" customWidth="1"/>
    <col min="9451" max="9451" width="27.85546875" style="58" customWidth="1"/>
    <col min="9452" max="9452" width="30.140625" style="58" customWidth="1"/>
    <col min="9453" max="9453" width="31.85546875" style="58" customWidth="1"/>
    <col min="9454" max="9454" width="31" style="58" customWidth="1"/>
    <col min="9455" max="9459" width="30.28515625" style="58" customWidth="1"/>
    <col min="9460" max="9460" width="31.42578125" style="58" customWidth="1"/>
    <col min="9461" max="9461" width="32.140625" style="58" customWidth="1"/>
    <col min="9462" max="9462" width="35.28515625" style="58" customWidth="1"/>
    <col min="9463" max="9467" width="30.28515625" style="58" customWidth="1"/>
    <col min="9468" max="9468" width="29.28515625" style="58" customWidth="1"/>
    <col min="9469" max="9469" width="27.140625" style="58" customWidth="1"/>
    <col min="9470" max="9470" width="26.85546875" style="58" customWidth="1"/>
    <col min="9471" max="9471" width="27.42578125" style="58" customWidth="1"/>
    <col min="9472" max="9472" width="27.140625" style="58" customWidth="1"/>
    <col min="9473" max="9473" width="30.42578125" style="58" customWidth="1"/>
    <col min="9474" max="9475" width="27.7109375" style="58" customWidth="1"/>
    <col min="9476" max="9476" width="32.140625" style="58" customWidth="1"/>
    <col min="9477" max="9477" width="26.5703125" style="58" customWidth="1"/>
    <col min="9478" max="9512" width="15.28515625" style="58" customWidth="1"/>
    <col min="9513" max="9674" width="11.42578125" style="58"/>
    <col min="9675" max="9675" width="18.5703125" style="58" customWidth="1"/>
    <col min="9676" max="9676" width="19.28515625" style="58" customWidth="1"/>
    <col min="9677" max="9677" width="18.42578125" style="58" customWidth="1"/>
    <col min="9678" max="9678" width="34" style="58" customWidth="1"/>
    <col min="9679" max="9679" width="31.140625" style="58" customWidth="1"/>
    <col min="9680" max="9680" width="33.140625" style="58" customWidth="1"/>
    <col min="9681" max="9681" width="26.7109375" style="58" customWidth="1"/>
    <col min="9682" max="9682" width="24.7109375" style="58" customWidth="1"/>
    <col min="9683" max="9683" width="28" style="58" customWidth="1"/>
    <col min="9684" max="9684" width="34.42578125" style="58" customWidth="1"/>
    <col min="9685" max="9685" width="27" style="58" customWidth="1"/>
    <col min="9686" max="9686" width="23.85546875" style="58" customWidth="1"/>
    <col min="9687" max="9687" width="24.7109375" style="58" customWidth="1"/>
    <col min="9688" max="9688" width="28.5703125" style="58" customWidth="1"/>
    <col min="9689" max="9689" width="27.140625" style="58" customWidth="1"/>
    <col min="9690" max="9690" width="29.5703125" style="58" customWidth="1"/>
    <col min="9691" max="9691" width="28.42578125" style="58" customWidth="1"/>
    <col min="9692" max="9692" width="30" style="58" customWidth="1"/>
    <col min="9693" max="9693" width="29.85546875" style="58" customWidth="1"/>
    <col min="9694" max="9694" width="30" style="58" customWidth="1"/>
    <col min="9695" max="9695" width="30.7109375" style="58" customWidth="1"/>
    <col min="9696" max="9696" width="30.140625" style="58" customWidth="1"/>
    <col min="9697" max="9697" width="34.28515625" style="58" customWidth="1"/>
    <col min="9698" max="9698" width="28.85546875" style="58" customWidth="1"/>
    <col min="9699" max="9699" width="27.28515625" style="58" customWidth="1"/>
    <col min="9700" max="9700" width="27.140625" style="58" customWidth="1"/>
    <col min="9701" max="9701" width="31.85546875" style="58" customWidth="1"/>
    <col min="9702" max="9702" width="26.5703125" style="58" customWidth="1"/>
    <col min="9703" max="9703" width="27.42578125" style="58" customWidth="1"/>
    <col min="9704" max="9704" width="32.28515625" style="58" customWidth="1"/>
    <col min="9705" max="9705" width="27.140625" style="58" customWidth="1"/>
    <col min="9706" max="9706" width="29.140625" style="58" customWidth="1"/>
    <col min="9707" max="9707" width="27.85546875" style="58" customWidth="1"/>
    <col min="9708" max="9708" width="30.140625" style="58" customWidth="1"/>
    <col min="9709" max="9709" width="31.85546875" style="58" customWidth="1"/>
    <col min="9710" max="9710" width="31" style="58" customWidth="1"/>
    <col min="9711" max="9715" width="30.28515625" style="58" customWidth="1"/>
    <col min="9716" max="9716" width="31.42578125" style="58" customWidth="1"/>
    <col min="9717" max="9717" width="32.140625" style="58" customWidth="1"/>
    <col min="9718" max="9718" width="35.28515625" style="58" customWidth="1"/>
    <col min="9719" max="9723" width="30.28515625" style="58" customWidth="1"/>
    <col min="9724" max="9724" width="29.28515625" style="58" customWidth="1"/>
    <col min="9725" max="9725" width="27.140625" style="58" customWidth="1"/>
    <col min="9726" max="9726" width="26.85546875" style="58" customWidth="1"/>
    <col min="9727" max="9727" width="27.42578125" style="58" customWidth="1"/>
    <col min="9728" max="9728" width="27.140625" style="58" customWidth="1"/>
    <col min="9729" max="9729" width="30.42578125" style="58" customWidth="1"/>
    <col min="9730" max="9731" width="27.7109375" style="58" customWidth="1"/>
    <col min="9732" max="9732" width="32.140625" style="58" customWidth="1"/>
    <col min="9733" max="9733" width="26.5703125" style="58" customWidth="1"/>
    <col min="9734" max="9768" width="15.28515625" style="58" customWidth="1"/>
    <col min="9769" max="9930" width="11.42578125" style="58"/>
    <col min="9931" max="9931" width="18.5703125" style="58" customWidth="1"/>
    <col min="9932" max="9932" width="19.28515625" style="58" customWidth="1"/>
    <col min="9933" max="9933" width="18.42578125" style="58" customWidth="1"/>
    <col min="9934" max="9934" width="34" style="58" customWidth="1"/>
    <col min="9935" max="9935" width="31.140625" style="58" customWidth="1"/>
    <col min="9936" max="9936" width="33.140625" style="58" customWidth="1"/>
    <col min="9937" max="9937" width="26.7109375" style="58" customWidth="1"/>
    <col min="9938" max="9938" width="24.7109375" style="58" customWidth="1"/>
    <col min="9939" max="9939" width="28" style="58" customWidth="1"/>
    <col min="9940" max="9940" width="34.42578125" style="58" customWidth="1"/>
    <col min="9941" max="9941" width="27" style="58" customWidth="1"/>
    <col min="9942" max="9942" width="23.85546875" style="58" customWidth="1"/>
    <col min="9943" max="9943" width="24.7109375" style="58" customWidth="1"/>
    <col min="9944" max="9944" width="28.5703125" style="58" customWidth="1"/>
    <col min="9945" max="9945" width="27.140625" style="58" customWidth="1"/>
    <col min="9946" max="9946" width="29.5703125" style="58" customWidth="1"/>
    <col min="9947" max="9947" width="28.42578125" style="58" customWidth="1"/>
    <col min="9948" max="9948" width="30" style="58" customWidth="1"/>
    <col min="9949" max="9949" width="29.85546875" style="58" customWidth="1"/>
    <col min="9950" max="9950" width="30" style="58" customWidth="1"/>
    <col min="9951" max="9951" width="30.7109375" style="58" customWidth="1"/>
    <col min="9952" max="9952" width="30.140625" style="58" customWidth="1"/>
    <col min="9953" max="9953" width="34.28515625" style="58" customWidth="1"/>
    <col min="9954" max="9954" width="28.85546875" style="58" customWidth="1"/>
    <col min="9955" max="9955" width="27.28515625" style="58" customWidth="1"/>
    <col min="9956" max="9956" width="27.140625" style="58" customWidth="1"/>
    <col min="9957" max="9957" width="31.85546875" style="58" customWidth="1"/>
    <col min="9958" max="9958" width="26.5703125" style="58" customWidth="1"/>
    <col min="9959" max="9959" width="27.42578125" style="58" customWidth="1"/>
    <col min="9960" max="9960" width="32.28515625" style="58" customWidth="1"/>
    <col min="9961" max="9961" width="27.140625" style="58" customWidth="1"/>
    <col min="9962" max="9962" width="29.140625" style="58" customWidth="1"/>
    <col min="9963" max="9963" width="27.85546875" style="58" customWidth="1"/>
    <col min="9964" max="9964" width="30.140625" style="58" customWidth="1"/>
    <col min="9965" max="9965" width="31.85546875" style="58" customWidth="1"/>
    <col min="9966" max="9966" width="31" style="58" customWidth="1"/>
    <col min="9967" max="9971" width="30.28515625" style="58" customWidth="1"/>
    <col min="9972" max="9972" width="31.42578125" style="58" customWidth="1"/>
    <col min="9973" max="9973" width="32.140625" style="58" customWidth="1"/>
    <col min="9974" max="9974" width="35.28515625" style="58" customWidth="1"/>
    <col min="9975" max="9979" width="30.28515625" style="58" customWidth="1"/>
    <col min="9980" max="9980" width="29.28515625" style="58" customWidth="1"/>
    <col min="9981" max="9981" width="27.140625" style="58" customWidth="1"/>
    <col min="9982" max="9982" width="26.85546875" style="58" customWidth="1"/>
    <col min="9983" max="9983" width="27.42578125" style="58" customWidth="1"/>
    <col min="9984" max="9984" width="27.140625" style="58" customWidth="1"/>
    <col min="9985" max="9985" width="30.42578125" style="58" customWidth="1"/>
    <col min="9986" max="9987" width="27.7109375" style="58" customWidth="1"/>
    <col min="9988" max="9988" width="32.140625" style="58" customWidth="1"/>
    <col min="9989" max="9989" width="26.5703125" style="58" customWidth="1"/>
    <col min="9990" max="10024" width="15.28515625" style="58" customWidth="1"/>
    <col min="10025" max="10186" width="11.42578125" style="58"/>
    <col min="10187" max="10187" width="18.5703125" style="58" customWidth="1"/>
    <col min="10188" max="10188" width="19.28515625" style="58" customWidth="1"/>
    <col min="10189" max="10189" width="18.42578125" style="58" customWidth="1"/>
    <col min="10190" max="10190" width="34" style="58" customWidth="1"/>
    <col min="10191" max="10191" width="31.140625" style="58" customWidth="1"/>
    <col min="10192" max="10192" width="33.140625" style="58" customWidth="1"/>
    <col min="10193" max="10193" width="26.7109375" style="58" customWidth="1"/>
    <col min="10194" max="10194" width="24.7109375" style="58" customWidth="1"/>
    <col min="10195" max="10195" width="28" style="58" customWidth="1"/>
    <col min="10196" max="10196" width="34.42578125" style="58" customWidth="1"/>
    <col min="10197" max="10197" width="27" style="58" customWidth="1"/>
    <col min="10198" max="10198" width="23.85546875" style="58" customWidth="1"/>
    <col min="10199" max="10199" width="24.7109375" style="58" customWidth="1"/>
    <col min="10200" max="10200" width="28.5703125" style="58" customWidth="1"/>
    <col min="10201" max="10201" width="27.140625" style="58" customWidth="1"/>
    <col min="10202" max="10202" width="29.5703125" style="58" customWidth="1"/>
    <col min="10203" max="10203" width="28.42578125" style="58" customWidth="1"/>
    <col min="10204" max="10204" width="30" style="58" customWidth="1"/>
    <col min="10205" max="10205" width="29.85546875" style="58" customWidth="1"/>
    <col min="10206" max="10206" width="30" style="58" customWidth="1"/>
    <col min="10207" max="10207" width="30.7109375" style="58" customWidth="1"/>
    <col min="10208" max="10208" width="30.140625" style="58" customWidth="1"/>
    <col min="10209" max="10209" width="34.28515625" style="58" customWidth="1"/>
    <col min="10210" max="10210" width="28.85546875" style="58" customWidth="1"/>
    <col min="10211" max="10211" width="27.28515625" style="58" customWidth="1"/>
    <col min="10212" max="10212" width="27.140625" style="58" customWidth="1"/>
    <col min="10213" max="10213" width="31.85546875" style="58" customWidth="1"/>
    <col min="10214" max="10214" width="26.5703125" style="58" customWidth="1"/>
    <col min="10215" max="10215" width="27.42578125" style="58" customWidth="1"/>
    <col min="10216" max="10216" width="32.28515625" style="58" customWidth="1"/>
    <col min="10217" max="10217" width="27.140625" style="58" customWidth="1"/>
    <col min="10218" max="10218" width="29.140625" style="58" customWidth="1"/>
    <col min="10219" max="10219" width="27.85546875" style="58" customWidth="1"/>
    <col min="10220" max="10220" width="30.140625" style="58" customWidth="1"/>
    <col min="10221" max="10221" width="31.85546875" style="58" customWidth="1"/>
    <col min="10222" max="10222" width="31" style="58" customWidth="1"/>
    <col min="10223" max="10227" width="30.28515625" style="58" customWidth="1"/>
    <col min="10228" max="10228" width="31.42578125" style="58" customWidth="1"/>
    <col min="10229" max="10229" width="32.140625" style="58" customWidth="1"/>
    <col min="10230" max="10230" width="35.28515625" style="58" customWidth="1"/>
    <col min="10231" max="10235" width="30.28515625" style="58" customWidth="1"/>
    <col min="10236" max="10236" width="29.28515625" style="58" customWidth="1"/>
    <col min="10237" max="10237" width="27.140625" style="58" customWidth="1"/>
    <col min="10238" max="10238" width="26.85546875" style="58" customWidth="1"/>
    <col min="10239" max="10239" width="27.42578125" style="58" customWidth="1"/>
    <col min="10240" max="10240" width="27.140625" style="58" customWidth="1"/>
    <col min="10241" max="10241" width="30.42578125" style="58" customWidth="1"/>
    <col min="10242" max="10243" width="27.7109375" style="58" customWidth="1"/>
    <col min="10244" max="10244" width="32.140625" style="58" customWidth="1"/>
    <col min="10245" max="10245" width="26.5703125" style="58" customWidth="1"/>
    <col min="10246" max="10280" width="15.28515625" style="58" customWidth="1"/>
    <col min="10281" max="10442" width="11.42578125" style="58"/>
    <col min="10443" max="10443" width="18.5703125" style="58" customWidth="1"/>
    <col min="10444" max="10444" width="19.28515625" style="58" customWidth="1"/>
    <col min="10445" max="10445" width="18.42578125" style="58" customWidth="1"/>
    <col min="10446" max="10446" width="34" style="58" customWidth="1"/>
    <col min="10447" max="10447" width="31.140625" style="58" customWidth="1"/>
    <col min="10448" max="10448" width="33.140625" style="58" customWidth="1"/>
    <col min="10449" max="10449" width="26.7109375" style="58" customWidth="1"/>
    <col min="10450" max="10450" width="24.7109375" style="58" customWidth="1"/>
    <col min="10451" max="10451" width="28" style="58" customWidth="1"/>
    <col min="10452" max="10452" width="34.42578125" style="58" customWidth="1"/>
    <col min="10453" max="10453" width="27" style="58" customWidth="1"/>
    <col min="10454" max="10454" width="23.85546875" style="58" customWidth="1"/>
    <col min="10455" max="10455" width="24.7109375" style="58" customWidth="1"/>
    <col min="10456" max="10456" width="28.5703125" style="58" customWidth="1"/>
    <col min="10457" max="10457" width="27.140625" style="58" customWidth="1"/>
    <col min="10458" max="10458" width="29.5703125" style="58" customWidth="1"/>
    <col min="10459" max="10459" width="28.42578125" style="58" customWidth="1"/>
    <col min="10460" max="10460" width="30" style="58" customWidth="1"/>
    <col min="10461" max="10461" width="29.85546875" style="58" customWidth="1"/>
    <col min="10462" max="10462" width="30" style="58" customWidth="1"/>
    <col min="10463" max="10463" width="30.7109375" style="58" customWidth="1"/>
    <col min="10464" max="10464" width="30.140625" style="58" customWidth="1"/>
    <col min="10465" max="10465" width="34.28515625" style="58" customWidth="1"/>
    <col min="10466" max="10466" width="28.85546875" style="58" customWidth="1"/>
    <col min="10467" max="10467" width="27.28515625" style="58" customWidth="1"/>
    <col min="10468" max="10468" width="27.140625" style="58" customWidth="1"/>
    <col min="10469" max="10469" width="31.85546875" style="58" customWidth="1"/>
    <col min="10470" max="10470" width="26.5703125" style="58" customWidth="1"/>
    <col min="10471" max="10471" width="27.42578125" style="58" customWidth="1"/>
    <col min="10472" max="10472" width="32.28515625" style="58" customWidth="1"/>
    <col min="10473" max="10473" width="27.140625" style="58" customWidth="1"/>
    <col min="10474" max="10474" width="29.140625" style="58" customWidth="1"/>
    <col min="10475" max="10475" width="27.85546875" style="58" customWidth="1"/>
    <col min="10476" max="10476" width="30.140625" style="58" customWidth="1"/>
    <col min="10477" max="10477" width="31.85546875" style="58" customWidth="1"/>
    <col min="10478" max="10478" width="31" style="58" customWidth="1"/>
    <col min="10479" max="10483" width="30.28515625" style="58" customWidth="1"/>
    <col min="10484" max="10484" width="31.42578125" style="58" customWidth="1"/>
    <col min="10485" max="10485" width="32.140625" style="58" customWidth="1"/>
    <col min="10486" max="10486" width="35.28515625" style="58" customWidth="1"/>
    <col min="10487" max="10491" width="30.28515625" style="58" customWidth="1"/>
    <col min="10492" max="10492" width="29.28515625" style="58" customWidth="1"/>
    <col min="10493" max="10493" width="27.140625" style="58" customWidth="1"/>
    <col min="10494" max="10494" width="26.85546875" style="58" customWidth="1"/>
    <col min="10495" max="10495" width="27.42578125" style="58" customWidth="1"/>
    <col min="10496" max="10496" width="27.140625" style="58" customWidth="1"/>
    <col min="10497" max="10497" width="30.42578125" style="58" customWidth="1"/>
    <col min="10498" max="10499" width="27.7109375" style="58" customWidth="1"/>
    <col min="10500" max="10500" width="32.140625" style="58" customWidth="1"/>
    <col min="10501" max="10501" width="26.5703125" style="58" customWidth="1"/>
    <col min="10502" max="10536" width="15.28515625" style="58" customWidth="1"/>
    <col min="10537" max="10698" width="11.42578125" style="58"/>
    <col min="10699" max="10699" width="18.5703125" style="58" customWidth="1"/>
    <col min="10700" max="10700" width="19.28515625" style="58" customWidth="1"/>
    <col min="10701" max="10701" width="18.42578125" style="58" customWidth="1"/>
    <col min="10702" max="10702" width="34" style="58" customWidth="1"/>
    <col min="10703" max="10703" width="31.140625" style="58" customWidth="1"/>
    <col min="10704" max="10704" width="33.140625" style="58" customWidth="1"/>
    <col min="10705" max="10705" width="26.7109375" style="58" customWidth="1"/>
    <col min="10706" max="10706" width="24.7109375" style="58" customWidth="1"/>
    <col min="10707" max="10707" width="28" style="58" customWidth="1"/>
    <col min="10708" max="10708" width="34.42578125" style="58" customWidth="1"/>
    <col min="10709" max="10709" width="27" style="58" customWidth="1"/>
    <col min="10710" max="10710" width="23.85546875" style="58" customWidth="1"/>
    <col min="10711" max="10711" width="24.7109375" style="58" customWidth="1"/>
    <col min="10712" max="10712" width="28.5703125" style="58" customWidth="1"/>
    <col min="10713" max="10713" width="27.140625" style="58" customWidth="1"/>
    <col min="10714" max="10714" width="29.5703125" style="58" customWidth="1"/>
    <col min="10715" max="10715" width="28.42578125" style="58" customWidth="1"/>
    <col min="10716" max="10716" width="30" style="58" customWidth="1"/>
    <col min="10717" max="10717" width="29.85546875" style="58" customWidth="1"/>
    <col min="10718" max="10718" width="30" style="58" customWidth="1"/>
    <col min="10719" max="10719" width="30.7109375" style="58" customWidth="1"/>
    <col min="10720" max="10720" width="30.140625" style="58" customWidth="1"/>
    <col min="10721" max="10721" width="34.28515625" style="58" customWidth="1"/>
    <col min="10722" max="10722" width="28.85546875" style="58" customWidth="1"/>
    <col min="10723" max="10723" width="27.28515625" style="58" customWidth="1"/>
    <col min="10724" max="10724" width="27.140625" style="58" customWidth="1"/>
    <col min="10725" max="10725" width="31.85546875" style="58" customWidth="1"/>
    <col min="10726" max="10726" width="26.5703125" style="58" customWidth="1"/>
    <col min="10727" max="10727" width="27.42578125" style="58" customWidth="1"/>
    <col min="10728" max="10728" width="32.28515625" style="58" customWidth="1"/>
    <col min="10729" max="10729" width="27.140625" style="58" customWidth="1"/>
    <col min="10730" max="10730" width="29.140625" style="58" customWidth="1"/>
    <col min="10731" max="10731" width="27.85546875" style="58" customWidth="1"/>
    <col min="10732" max="10732" width="30.140625" style="58" customWidth="1"/>
    <col min="10733" max="10733" width="31.85546875" style="58" customWidth="1"/>
    <col min="10734" max="10734" width="31" style="58" customWidth="1"/>
    <col min="10735" max="10739" width="30.28515625" style="58" customWidth="1"/>
    <col min="10740" max="10740" width="31.42578125" style="58" customWidth="1"/>
    <col min="10741" max="10741" width="32.140625" style="58" customWidth="1"/>
    <col min="10742" max="10742" width="35.28515625" style="58" customWidth="1"/>
    <col min="10743" max="10747" width="30.28515625" style="58" customWidth="1"/>
    <col min="10748" max="10748" width="29.28515625" style="58" customWidth="1"/>
    <col min="10749" max="10749" width="27.140625" style="58" customWidth="1"/>
    <col min="10750" max="10750" width="26.85546875" style="58" customWidth="1"/>
    <col min="10751" max="10751" width="27.42578125" style="58" customWidth="1"/>
    <col min="10752" max="10752" width="27.140625" style="58" customWidth="1"/>
    <col min="10753" max="10753" width="30.42578125" style="58" customWidth="1"/>
    <col min="10754" max="10755" width="27.7109375" style="58" customWidth="1"/>
    <col min="10756" max="10756" width="32.140625" style="58" customWidth="1"/>
    <col min="10757" max="10757" width="26.5703125" style="58" customWidth="1"/>
    <col min="10758" max="10792" width="15.28515625" style="58" customWidth="1"/>
    <col min="10793" max="10954" width="11.42578125" style="58"/>
    <col min="10955" max="10955" width="18.5703125" style="58" customWidth="1"/>
    <col min="10956" max="10956" width="19.28515625" style="58" customWidth="1"/>
    <col min="10957" max="10957" width="18.42578125" style="58" customWidth="1"/>
    <col min="10958" max="10958" width="34" style="58" customWidth="1"/>
    <col min="10959" max="10959" width="31.140625" style="58" customWidth="1"/>
    <col min="10960" max="10960" width="33.140625" style="58" customWidth="1"/>
    <col min="10961" max="10961" width="26.7109375" style="58" customWidth="1"/>
    <col min="10962" max="10962" width="24.7109375" style="58" customWidth="1"/>
    <col min="10963" max="10963" width="28" style="58" customWidth="1"/>
    <col min="10964" max="10964" width="34.42578125" style="58" customWidth="1"/>
    <col min="10965" max="10965" width="27" style="58" customWidth="1"/>
    <col min="10966" max="10966" width="23.85546875" style="58" customWidth="1"/>
    <col min="10967" max="10967" width="24.7109375" style="58" customWidth="1"/>
    <col min="10968" max="10968" width="28.5703125" style="58" customWidth="1"/>
    <col min="10969" max="10969" width="27.140625" style="58" customWidth="1"/>
    <col min="10970" max="10970" width="29.5703125" style="58" customWidth="1"/>
    <col min="10971" max="10971" width="28.42578125" style="58" customWidth="1"/>
    <col min="10972" max="10972" width="30" style="58" customWidth="1"/>
    <col min="10973" max="10973" width="29.85546875" style="58" customWidth="1"/>
    <col min="10974" max="10974" width="30" style="58" customWidth="1"/>
    <col min="10975" max="10975" width="30.7109375" style="58" customWidth="1"/>
    <col min="10976" max="10976" width="30.140625" style="58" customWidth="1"/>
    <col min="10977" max="10977" width="34.28515625" style="58" customWidth="1"/>
    <col min="10978" max="10978" width="28.85546875" style="58" customWidth="1"/>
    <col min="10979" max="10979" width="27.28515625" style="58" customWidth="1"/>
    <col min="10980" max="10980" width="27.140625" style="58" customWidth="1"/>
    <col min="10981" max="10981" width="31.85546875" style="58" customWidth="1"/>
    <col min="10982" max="10982" width="26.5703125" style="58" customWidth="1"/>
    <col min="10983" max="10983" width="27.42578125" style="58" customWidth="1"/>
    <col min="10984" max="10984" width="32.28515625" style="58" customWidth="1"/>
    <col min="10985" max="10985" width="27.140625" style="58" customWidth="1"/>
    <col min="10986" max="10986" width="29.140625" style="58" customWidth="1"/>
    <col min="10987" max="10987" width="27.85546875" style="58" customWidth="1"/>
    <col min="10988" max="10988" width="30.140625" style="58" customWidth="1"/>
    <col min="10989" max="10989" width="31.85546875" style="58" customWidth="1"/>
    <col min="10990" max="10990" width="31" style="58" customWidth="1"/>
    <col min="10991" max="10995" width="30.28515625" style="58" customWidth="1"/>
    <col min="10996" max="10996" width="31.42578125" style="58" customWidth="1"/>
    <col min="10997" max="10997" width="32.140625" style="58" customWidth="1"/>
    <col min="10998" max="10998" width="35.28515625" style="58" customWidth="1"/>
    <col min="10999" max="11003" width="30.28515625" style="58" customWidth="1"/>
    <col min="11004" max="11004" width="29.28515625" style="58" customWidth="1"/>
    <col min="11005" max="11005" width="27.140625" style="58" customWidth="1"/>
    <col min="11006" max="11006" width="26.85546875" style="58" customWidth="1"/>
    <col min="11007" max="11007" width="27.42578125" style="58" customWidth="1"/>
    <col min="11008" max="11008" width="27.140625" style="58" customWidth="1"/>
    <col min="11009" max="11009" width="30.42578125" style="58" customWidth="1"/>
    <col min="11010" max="11011" width="27.7109375" style="58" customWidth="1"/>
    <col min="11012" max="11012" width="32.140625" style="58" customWidth="1"/>
    <col min="11013" max="11013" width="26.5703125" style="58" customWidth="1"/>
    <col min="11014" max="11048" width="15.28515625" style="58" customWidth="1"/>
    <col min="11049" max="11210" width="11.42578125" style="58"/>
    <col min="11211" max="11211" width="18.5703125" style="58" customWidth="1"/>
    <col min="11212" max="11212" width="19.28515625" style="58" customWidth="1"/>
    <col min="11213" max="11213" width="18.42578125" style="58" customWidth="1"/>
    <col min="11214" max="11214" width="34" style="58" customWidth="1"/>
    <col min="11215" max="11215" width="31.140625" style="58" customWidth="1"/>
    <col min="11216" max="11216" width="33.140625" style="58" customWidth="1"/>
    <col min="11217" max="11217" width="26.7109375" style="58" customWidth="1"/>
    <col min="11218" max="11218" width="24.7109375" style="58" customWidth="1"/>
    <col min="11219" max="11219" width="28" style="58" customWidth="1"/>
    <col min="11220" max="11220" width="34.42578125" style="58" customWidth="1"/>
    <col min="11221" max="11221" width="27" style="58" customWidth="1"/>
    <col min="11222" max="11222" width="23.85546875" style="58" customWidth="1"/>
    <col min="11223" max="11223" width="24.7109375" style="58" customWidth="1"/>
    <col min="11224" max="11224" width="28.5703125" style="58" customWidth="1"/>
    <col min="11225" max="11225" width="27.140625" style="58" customWidth="1"/>
    <col min="11226" max="11226" width="29.5703125" style="58" customWidth="1"/>
    <col min="11227" max="11227" width="28.42578125" style="58" customWidth="1"/>
    <col min="11228" max="11228" width="30" style="58" customWidth="1"/>
    <col min="11229" max="11229" width="29.85546875" style="58" customWidth="1"/>
    <col min="11230" max="11230" width="30" style="58" customWidth="1"/>
    <col min="11231" max="11231" width="30.7109375" style="58" customWidth="1"/>
    <col min="11232" max="11232" width="30.140625" style="58" customWidth="1"/>
    <col min="11233" max="11233" width="34.28515625" style="58" customWidth="1"/>
    <col min="11234" max="11234" width="28.85546875" style="58" customWidth="1"/>
    <col min="11235" max="11235" width="27.28515625" style="58" customWidth="1"/>
    <col min="11236" max="11236" width="27.140625" style="58" customWidth="1"/>
    <col min="11237" max="11237" width="31.85546875" style="58" customWidth="1"/>
    <col min="11238" max="11238" width="26.5703125" style="58" customWidth="1"/>
    <col min="11239" max="11239" width="27.42578125" style="58" customWidth="1"/>
    <col min="11240" max="11240" width="32.28515625" style="58" customWidth="1"/>
    <col min="11241" max="11241" width="27.140625" style="58" customWidth="1"/>
    <col min="11242" max="11242" width="29.140625" style="58" customWidth="1"/>
    <col min="11243" max="11243" width="27.85546875" style="58" customWidth="1"/>
    <col min="11244" max="11244" width="30.140625" style="58" customWidth="1"/>
    <col min="11245" max="11245" width="31.85546875" style="58" customWidth="1"/>
    <col min="11246" max="11246" width="31" style="58" customWidth="1"/>
    <col min="11247" max="11251" width="30.28515625" style="58" customWidth="1"/>
    <col min="11252" max="11252" width="31.42578125" style="58" customWidth="1"/>
    <col min="11253" max="11253" width="32.140625" style="58" customWidth="1"/>
    <col min="11254" max="11254" width="35.28515625" style="58" customWidth="1"/>
    <col min="11255" max="11259" width="30.28515625" style="58" customWidth="1"/>
    <col min="11260" max="11260" width="29.28515625" style="58" customWidth="1"/>
    <col min="11261" max="11261" width="27.140625" style="58" customWidth="1"/>
    <col min="11262" max="11262" width="26.85546875" style="58" customWidth="1"/>
    <col min="11263" max="11263" width="27.42578125" style="58" customWidth="1"/>
    <col min="11264" max="11264" width="27.140625" style="58" customWidth="1"/>
    <col min="11265" max="11265" width="30.42578125" style="58" customWidth="1"/>
    <col min="11266" max="11267" width="27.7109375" style="58" customWidth="1"/>
    <col min="11268" max="11268" width="32.140625" style="58" customWidth="1"/>
    <col min="11269" max="11269" width="26.5703125" style="58" customWidth="1"/>
    <col min="11270" max="11304" width="15.28515625" style="58" customWidth="1"/>
    <col min="11305" max="11466" width="11.42578125" style="58"/>
    <col min="11467" max="11467" width="18.5703125" style="58" customWidth="1"/>
    <col min="11468" max="11468" width="19.28515625" style="58" customWidth="1"/>
    <col min="11469" max="11469" width="18.42578125" style="58" customWidth="1"/>
    <col min="11470" max="11470" width="34" style="58" customWidth="1"/>
    <col min="11471" max="11471" width="31.140625" style="58" customWidth="1"/>
    <col min="11472" max="11472" width="33.140625" style="58" customWidth="1"/>
    <col min="11473" max="11473" width="26.7109375" style="58" customWidth="1"/>
    <col min="11474" max="11474" width="24.7109375" style="58" customWidth="1"/>
    <col min="11475" max="11475" width="28" style="58" customWidth="1"/>
    <col min="11476" max="11476" width="34.42578125" style="58" customWidth="1"/>
    <col min="11477" max="11477" width="27" style="58" customWidth="1"/>
    <col min="11478" max="11478" width="23.85546875" style="58" customWidth="1"/>
    <col min="11479" max="11479" width="24.7109375" style="58" customWidth="1"/>
    <col min="11480" max="11480" width="28.5703125" style="58" customWidth="1"/>
    <col min="11481" max="11481" width="27.140625" style="58" customWidth="1"/>
    <col min="11482" max="11482" width="29.5703125" style="58" customWidth="1"/>
    <col min="11483" max="11483" width="28.42578125" style="58" customWidth="1"/>
    <col min="11484" max="11484" width="30" style="58" customWidth="1"/>
    <col min="11485" max="11485" width="29.85546875" style="58" customWidth="1"/>
    <col min="11486" max="11486" width="30" style="58" customWidth="1"/>
    <col min="11487" max="11487" width="30.7109375" style="58" customWidth="1"/>
    <col min="11488" max="11488" width="30.140625" style="58" customWidth="1"/>
    <col min="11489" max="11489" width="34.28515625" style="58" customWidth="1"/>
    <col min="11490" max="11490" width="28.85546875" style="58" customWidth="1"/>
    <col min="11491" max="11491" width="27.28515625" style="58" customWidth="1"/>
    <col min="11492" max="11492" width="27.140625" style="58" customWidth="1"/>
    <col min="11493" max="11493" width="31.85546875" style="58" customWidth="1"/>
    <col min="11494" max="11494" width="26.5703125" style="58" customWidth="1"/>
    <col min="11495" max="11495" width="27.42578125" style="58" customWidth="1"/>
    <col min="11496" max="11496" width="32.28515625" style="58" customWidth="1"/>
    <col min="11497" max="11497" width="27.140625" style="58" customWidth="1"/>
    <col min="11498" max="11498" width="29.140625" style="58" customWidth="1"/>
    <col min="11499" max="11499" width="27.85546875" style="58" customWidth="1"/>
    <col min="11500" max="11500" width="30.140625" style="58" customWidth="1"/>
    <col min="11501" max="11501" width="31.85546875" style="58" customWidth="1"/>
    <col min="11502" max="11502" width="31" style="58" customWidth="1"/>
    <col min="11503" max="11507" width="30.28515625" style="58" customWidth="1"/>
    <col min="11508" max="11508" width="31.42578125" style="58" customWidth="1"/>
    <col min="11509" max="11509" width="32.140625" style="58" customWidth="1"/>
    <col min="11510" max="11510" width="35.28515625" style="58" customWidth="1"/>
    <col min="11511" max="11515" width="30.28515625" style="58" customWidth="1"/>
    <col min="11516" max="11516" width="29.28515625" style="58" customWidth="1"/>
    <col min="11517" max="11517" width="27.140625" style="58" customWidth="1"/>
    <col min="11518" max="11518" width="26.85546875" style="58" customWidth="1"/>
    <col min="11519" max="11519" width="27.42578125" style="58" customWidth="1"/>
    <col min="11520" max="11520" width="27.140625" style="58" customWidth="1"/>
    <col min="11521" max="11521" width="30.42578125" style="58" customWidth="1"/>
    <col min="11522" max="11523" width="27.7109375" style="58" customWidth="1"/>
    <col min="11524" max="11524" width="32.140625" style="58" customWidth="1"/>
    <col min="11525" max="11525" width="26.5703125" style="58" customWidth="1"/>
    <col min="11526" max="11560" width="15.28515625" style="58" customWidth="1"/>
    <col min="11561" max="11722" width="11.42578125" style="58"/>
    <col min="11723" max="11723" width="18.5703125" style="58" customWidth="1"/>
    <col min="11724" max="11724" width="19.28515625" style="58" customWidth="1"/>
    <col min="11725" max="11725" width="18.42578125" style="58" customWidth="1"/>
    <col min="11726" max="11726" width="34" style="58" customWidth="1"/>
    <col min="11727" max="11727" width="31.140625" style="58" customWidth="1"/>
    <col min="11728" max="11728" width="33.140625" style="58" customWidth="1"/>
    <col min="11729" max="11729" width="26.7109375" style="58" customWidth="1"/>
    <col min="11730" max="11730" width="24.7109375" style="58" customWidth="1"/>
    <col min="11731" max="11731" width="28" style="58" customWidth="1"/>
    <col min="11732" max="11732" width="34.42578125" style="58" customWidth="1"/>
    <col min="11733" max="11733" width="27" style="58" customWidth="1"/>
    <col min="11734" max="11734" width="23.85546875" style="58" customWidth="1"/>
    <col min="11735" max="11735" width="24.7109375" style="58" customWidth="1"/>
    <col min="11736" max="11736" width="28.5703125" style="58" customWidth="1"/>
    <col min="11737" max="11737" width="27.140625" style="58" customWidth="1"/>
    <col min="11738" max="11738" width="29.5703125" style="58" customWidth="1"/>
    <col min="11739" max="11739" width="28.42578125" style="58" customWidth="1"/>
    <col min="11740" max="11740" width="30" style="58" customWidth="1"/>
    <col min="11741" max="11741" width="29.85546875" style="58" customWidth="1"/>
    <col min="11742" max="11742" width="30" style="58" customWidth="1"/>
    <col min="11743" max="11743" width="30.7109375" style="58" customWidth="1"/>
    <col min="11744" max="11744" width="30.140625" style="58" customWidth="1"/>
    <col min="11745" max="11745" width="34.28515625" style="58" customWidth="1"/>
    <col min="11746" max="11746" width="28.85546875" style="58" customWidth="1"/>
    <col min="11747" max="11747" width="27.28515625" style="58" customWidth="1"/>
    <col min="11748" max="11748" width="27.140625" style="58" customWidth="1"/>
    <col min="11749" max="11749" width="31.85546875" style="58" customWidth="1"/>
    <col min="11750" max="11750" width="26.5703125" style="58" customWidth="1"/>
    <col min="11751" max="11751" width="27.42578125" style="58" customWidth="1"/>
    <col min="11752" max="11752" width="32.28515625" style="58" customWidth="1"/>
    <col min="11753" max="11753" width="27.140625" style="58" customWidth="1"/>
    <col min="11754" max="11754" width="29.140625" style="58" customWidth="1"/>
    <col min="11755" max="11755" width="27.85546875" style="58" customWidth="1"/>
    <col min="11756" max="11756" width="30.140625" style="58" customWidth="1"/>
    <col min="11757" max="11757" width="31.85546875" style="58" customWidth="1"/>
    <col min="11758" max="11758" width="31" style="58" customWidth="1"/>
    <col min="11759" max="11763" width="30.28515625" style="58" customWidth="1"/>
    <col min="11764" max="11764" width="31.42578125" style="58" customWidth="1"/>
    <col min="11765" max="11765" width="32.140625" style="58" customWidth="1"/>
    <col min="11766" max="11766" width="35.28515625" style="58" customWidth="1"/>
    <col min="11767" max="11771" width="30.28515625" style="58" customWidth="1"/>
    <col min="11772" max="11772" width="29.28515625" style="58" customWidth="1"/>
    <col min="11773" max="11773" width="27.140625" style="58" customWidth="1"/>
    <col min="11774" max="11774" width="26.85546875" style="58" customWidth="1"/>
    <col min="11775" max="11775" width="27.42578125" style="58" customWidth="1"/>
    <col min="11776" max="11776" width="27.140625" style="58" customWidth="1"/>
    <col min="11777" max="11777" width="30.42578125" style="58" customWidth="1"/>
    <col min="11778" max="11779" width="27.7109375" style="58" customWidth="1"/>
    <col min="11780" max="11780" width="32.140625" style="58" customWidth="1"/>
    <col min="11781" max="11781" width="26.5703125" style="58" customWidth="1"/>
    <col min="11782" max="11816" width="15.28515625" style="58" customWidth="1"/>
    <col min="11817" max="11978" width="11.42578125" style="58"/>
    <col min="11979" max="11979" width="18.5703125" style="58" customWidth="1"/>
    <col min="11980" max="11980" width="19.28515625" style="58" customWidth="1"/>
    <col min="11981" max="11981" width="18.42578125" style="58" customWidth="1"/>
    <col min="11982" max="11982" width="34" style="58" customWidth="1"/>
    <col min="11983" max="11983" width="31.140625" style="58" customWidth="1"/>
    <col min="11984" max="11984" width="33.140625" style="58" customWidth="1"/>
    <col min="11985" max="11985" width="26.7109375" style="58" customWidth="1"/>
    <col min="11986" max="11986" width="24.7109375" style="58" customWidth="1"/>
    <col min="11987" max="11987" width="28" style="58" customWidth="1"/>
    <col min="11988" max="11988" width="34.42578125" style="58" customWidth="1"/>
    <col min="11989" max="11989" width="27" style="58" customWidth="1"/>
    <col min="11990" max="11990" width="23.85546875" style="58" customWidth="1"/>
    <col min="11991" max="11991" width="24.7109375" style="58" customWidth="1"/>
    <col min="11992" max="11992" width="28.5703125" style="58" customWidth="1"/>
    <col min="11993" max="11993" width="27.140625" style="58" customWidth="1"/>
    <col min="11994" max="11994" width="29.5703125" style="58" customWidth="1"/>
    <col min="11995" max="11995" width="28.42578125" style="58" customWidth="1"/>
    <col min="11996" max="11996" width="30" style="58" customWidth="1"/>
    <col min="11997" max="11997" width="29.85546875" style="58" customWidth="1"/>
    <col min="11998" max="11998" width="30" style="58" customWidth="1"/>
    <col min="11999" max="11999" width="30.7109375" style="58" customWidth="1"/>
    <col min="12000" max="12000" width="30.140625" style="58" customWidth="1"/>
    <col min="12001" max="12001" width="34.28515625" style="58" customWidth="1"/>
    <col min="12002" max="12002" width="28.85546875" style="58" customWidth="1"/>
    <col min="12003" max="12003" width="27.28515625" style="58" customWidth="1"/>
    <col min="12004" max="12004" width="27.140625" style="58" customWidth="1"/>
    <col min="12005" max="12005" width="31.85546875" style="58" customWidth="1"/>
    <col min="12006" max="12006" width="26.5703125" style="58" customWidth="1"/>
    <col min="12007" max="12007" width="27.42578125" style="58" customWidth="1"/>
    <col min="12008" max="12008" width="32.28515625" style="58" customWidth="1"/>
    <col min="12009" max="12009" width="27.140625" style="58" customWidth="1"/>
    <col min="12010" max="12010" width="29.140625" style="58" customWidth="1"/>
    <col min="12011" max="12011" width="27.85546875" style="58" customWidth="1"/>
    <col min="12012" max="12012" width="30.140625" style="58" customWidth="1"/>
    <col min="12013" max="12013" width="31.85546875" style="58" customWidth="1"/>
    <col min="12014" max="12014" width="31" style="58" customWidth="1"/>
    <col min="12015" max="12019" width="30.28515625" style="58" customWidth="1"/>
    <col min="12020" max="12020" width="31.42578125" style="58" customWidth="1"/>
    <col min="12021" max="12021" width="32.140625" style="58" customWidth="1"/>
    <col min="12022" max="12022" width="35.28515625" style="58" customWidth="1"/>
    <col min="12023" max="12027" width="30.28515625" style="58" customWidth="1"/>
    <col min="12028" max="12028" width="29.28515625" style="58" customWidth="1"/>
    <col min="12029" max="12029" width="27.140625" style="58" customWidth="1"/>
    <col min="12030" max="12030" width="26.85546875" style="58" customWidth="1"/>
    <col min="12031" max="12031" width="27.42578125" style="58" customWidth="1"/>
    <col min="12032" max="12032" width="27.140625" style="58" customWidth="1"/>
    <col min="12033" max="12033" width="30.42578125" style="58" customWidth="1"/>
    <col min="12034" max="12035" width="27.7109375" style="58" customWidth="1"/>
    <col min="12036" max="12036" width="32.140625" style="58" customWidth="1"/>
    <col min="12037" max="12037" width="26.5703125" style="58" customWidth="1"/>
    <col min="12038" max="12072" width="15.28515625" style="58" customWidth="1"/>
    <col min="12073" max="12234" width="11.42578125" style="58"/>
    <col min="12235" max="12235" width="18.5703125" style="58" customWidth="1"/>
    <col min="12236" max="12236" width="19.28515625" style="58" customWidth="1"/>
    <col min="12237" max="12237" width="18.42578125" style="58" customWidth="1"/>
    <col min="12238" max="12238" width="34" style="58" customWidth="1"/>
    <col min="12239" max="12239" width="31.140625" style="58" customWidth="1"/>
    <col min="12240" max="12240" width="33.140625" style="58" customWidth="1"/>
    <col min="12241" max="12241" width="26.7109375" style="58" customWidth="1"/>
    <col min="12242" max="12242" width="24.7109375" style="58" customWidth="1"/>
    <col min="12243" max="12243" width="28" style="58" customWidth="1"/>
    <col min="12244" max="12244" width="34.42578125" style="58" customWidth="1"/>
    <col min="12245" max="12245" width="27" style="58" customWidth="1"/>
    <col min="12246" max="12246" width="23.85546875" style="58" customWidth="1"/>
    <col min="12247" max="12247" width="24.7109375" style="58" customWidth="1"/>
    <col min="12248" max="12248" width="28.5703125" style="58" customWidth="1"/>
    <col min="12249" max="12249" width="27.140625" style="58" customWidth="1"/>
    <col min="12250" max="12250" width="29.5703125" style="58" customWidth="1"/>
    <col min="12251" max="12251" width="28.42578125" style="58" customWidth="1"/>
    <col min="12252" max="12252" width="30" style="58" customWidth="1"/>
    <col min="12253" max="12253" width="29.85546875" style="58" customWidth="1"/>
    <col min="12254" max="12254" width="30" style="58" customWidth="1"/>
    <col min="12255" max="12255" width="30.7109375" style="58" customWidth="1"/>
    <col min="12256" max="12256" width="30.140625" style="58" customWidth="1"/>
    <col min="12257" max="12257" width="34.28515625" style="58" customWidth="1"/>
    <col min="12258" max="12258" width="28.85546875" style="58" customWidth="1"/>
    <col min="12259" max="12259" width="27.28515625" style="58" customWidth="1"/>
    <col min="12260" max="12260" width="27.140625" style="58" customWidth="1"/>
    <col min="12261" max="12261" width="31.85546875" style="58" customWidth="1"/>
    <col min="12262" max="12262" width="26.5703125" style="58" customWidth="1"/>
    <col min="12263" max="12263" width="27.42578125" style="58" customWidth="1"/>
    <col min="12264" max="12264" width="32.28515625" style="58" customWidth="1"/>
    <col min="12265" max="12265" width="27.140625" style="58" customWidth="1"/>
    <col min="12266" max="12266" width="29.140625" style="58" customWidth="1"/>
    <col min="12267" max="12267" width="27.85546875" style="58" customWidth="1"/>
    <col min="12268" max="12268" width="30.140625" style="58" customWidth="1"/>
    <col min="12269" max="12269" width="31.85546875" style="58" customWidth="1"/>
    <col min="12270" max="12270" width="31" style="58" customWidth="1"/>
    <col min="12271" max="12275" width="30.28515625" style="58" customWidth="1"/>
    <col min="12276" max="12276" width="31.42578125" style="58" customWidth="1"/>
    <col min="12277" max="12277" width="32.140625" style="58" customWidth="1"/>
    <col min="12278" max="12278" width="35.28515625" style="58" customWidth="1"/>
    <col min="12279" max="12283" width="30.28515625" style="58" customWidth="1"/>
    <col min="12284" max="12284" width="29.28515625" style="58" customWidth="1"/>
    <col min="12285" max="12285" width="27.140625" style="58" customWidth="1"/>
    <col min="12286" max="12286" width="26.85546875" style="58" customWidth="1"/>
    <col min="12287" max="12287" width="27.42578125" style="58" customWidth="1"/>
    <col min="12288" max="12288" width="27.140625" style="58" customWidth="1"/>
    <col min="12289" max="12289" width="30.42578125" style="58" customWidth="1"/>
    <col min="12290" max="12291" width="27.7109375" style="58" customWidth="1"/>
    <col min="12292" max="12292" width="32.140625" style="58" customWidth="1"/>
    <col min="12293" max="12293" width="26.5703125" style="58" customWidth="1"/>
    <col min="12294" max="12328" width="15.28515625" style="58" customWidth="1"/>
    <col min="12329" max="12490" width="11.42578125" style="58"/>
    <col min="12491" max="12491" width="18.5703125" style="58" customWidth="1"/>
    <col min="12492" max="12492" width="19.28515625" style="58" customWidth="1"/>
    <col min="12493" max="12493" width="18.42578125" style="58" customWidth="1"/>
    <col min="12494" max="12494" width="34" style="58" customWidth="1"/>
    <col min="12495" max="12495" width="31.140625" style="58" customWidth="1"/>
    <col min="12496" max="12496" width="33.140625" style="58" customWidth="1"/>
    <col min="12497" max="12497" width="26.7109375" style="58" customWidth="1"/>
    <col min="12498" max="12498" width="24.7109375" style="58" customWidth="1"/>
    <col min="12499" max="12499" width="28" style="58" customWidth="1"/>
    <col min="12500" max="12500" width="34.42578125" style="58" customWidth="1"/>
    <col min="12501" max="12501" width="27" style="58" customWidth="1"/>
    <col min="12502" max="12502" width="23.85546875" style="58" customWidth="1"/>
    <col min="12503" max="12503" width="24.7109375" style="58" customWidth="1"/>
    <col min="12504" max="12504" width="28.5703125" style="58" customWidth="1"/>
    <col min="12505" max="12505" width="27.140625" style="58" customWidth="1"/>
    <col min="12506" max="12506" width="29.5703125" style="58" customWidth="1"/>
    <col min="12507" max="12507" width="28.42578125" style="58" customWidth="1"/>
    <col min="12508" max="12508" width="30" style="58" customWidth="1"/>
    <col min="12509" max="12509" width="29.85546875" style="58" customWidth="1"/>
    <col min="12510" max="12510" width="30" style="58" customWidth="1"/>
    <col min="12511" max="12511" width="30.7109375" style="58" customWidth="1"/>
    <col min="12512" max="12512" width="30.140625" style="58" customWidth="1"/>
    <col min="12513" max="12513" width="34.28515625" style="58" customWidth="1"/>
    <col min="12514" max="12514" width="28.85546875" style="58" customWidth="1"/>
    <col min="12515" max="12515" width="27.28515625" style="58" customWidth="1"/>
    <col min="12516" max="12516" width="27.140625" style="58" customWidth="1"/>
    <col min="12517" max="12517" width="31.85546875" style="58" customWidth="1"/>
    <col min="12518" max="12518" width="26.5703125" style="58" customWidth="1"/>
    <col min="12519" max="12519" width="27.42578125" style="58" customWidth="1"/>
    <col min="12520" max="12520" width="32.28515625" style="58" customWidth="1"/>
    <col min="12521" max="12521" width="27.140625" style="58" customWidth="1"/>
    <col min="12522" max="12522" width="29.140625" style="58" customWidth="1"/>
    <col min="12523" max="12523" width="27.85546875" style="58" customWidth="1"/>
    <col min="12524" max="12524" width="30.140625" style="58" customWidth="1"/>
    <col min="12525" max="12525" width="31.85546875" style="58" customWidth="1"/>
    <col min="12526" max="12526" width="31" style="58" customWidth="1"/>
    <col min="12527" max="12531" width="30.28515625" style="58" customWidth="1"/>
    <col min="12532" max="12532" width="31.42578125" style="58" customWidth="1"/>
    <col min="12533" max="12533" width="32.140625" style="58" customWidth="1"/>
    <col min="12534" max="12534" width="35.28515625" style="58" customWidth="1"/>
    <col min="12535" max="12539" width="30.28515625" style="58" customWidth="1"/>
    <col min="12540" max="12540" width="29.28515625" style="58" customWidth="1"/>
    <col min="12541" max="12541" width="27.140625" style="58" customWidth="1"/>
    <col min="12542" max="12542" width="26.85546875" style="58" customWidth="1"/>
    <col min="12543" max="12543" width="27.42578125" style="58" customWidth="1"/>
    <col min="12544" max="12544" width="27.140625" style="58" customWidth="1"/>
    <col min="12545" max="12545" width="30.42578125" style="58" customWidth="1"/>
    <col min="12546" max="12547" width="27.7109375" style="58" customWidth="1"/>
    <col min="12548" max="12548" width="32.140625" style="58" customWidth="1"/>
    <col min="12549" max="12549" width="26.5703125" style="58" customWidth="1"/>
    <col min="12550" max="12584" width="15.28515625" style="58" customWidth="1"/>
    <col min="12585" max="12746" width="11.42578125" style="58"/>
    <col min="12747" max="12747" width="18.5703125" style="58" customWidth="1"/>
    <col min="12748" max="12748" width="19.28515625" style="58" customWidth="1"/>
    <col min="12749" max="12749" width="18.42578125" style="58" customWidth="1"/>
    <col min="12750" max="12750" width="34" style="58" customWidth="1"/>
    <col min="12751" max="12751" width="31.140625" style="58" customWidth="1"/>
    <col min="12752" max="12752" width="33.140625" style="58" customWidth="1"/>
    <col min="12753" max="12753" width="26.7109375" style="58" customWidth="1"/>
    <col min="12754" max="12754" width="24.7109375" style="58" customWidth="1"/>
    <col min="12755" max="12755" width="28" style="58" customWidth="1"/>
    <col min="12756" max="12756" width="34.42578125" style="58" customWidth="1"/>
    <col min="12757" max="12757" width="27" style="58" customWidth="1"/>
    <col min="12758" max="12758" width="23.85546875" style="58" customWidth="1"/>
    <col min="12759" max="12759" width="24.7109375" style="58" customWidth="1"/>
    <col min="12760" max="12760" width="28.5703125" style="58" customWidth="1"/>
    <col min="12761" max="12761" width="27.140625" style="58" customWidth="1"/>
    <col min="12762" max="12762" width="29.5703125" style="58" customWidth="1"/>
    <col min="12763" max="12763" width="28.42578125" style="58" customWidth="1"/>
    <col min="12764" max="12764" width="30" style="58" customWidth="1"/>
    <col min="12765" max="12765" width="29.85546875" style="58" customWidth="1"/>
    <col min="12766" max="12766" width="30" style="58" customWidth="1"/>
    <col min="12767" max="12767" width="30.7109375" style="58" customWidth="1"/>
    <col min="12768" max="12768" width="30.140625" style="58" customWidth="1"/>
    <col min="12769" max="12769" width="34.28515625" style="58" customWidth="1"/>
    <col min="12770" max="12770" width="28.85546875" style="58" customWidth="1"/>
    <col min="12771" max="12771" width="27.28515625" style="58" customWidth="1"/>
    <col min="12772" max="12772" width="27.140625" style="58" customWidth="1"/>
    <col min="12773" max="12773" width="31.85546875" style="58" customWidth="1"/>
    <col min="12774" max="12774" width="26.5703125" style="58" customWidth="1"/>
    <col min="12775" max="12775" width="27.42578125" style="58" customWidth="1"/>
    <col min="12776" max="12776" width="32.28515625" style="58" customWidth="1"/>
    <col min="12777" max="12777" width="27.140625" style="58" customWidth="1"/>
    <col min="12778" max="12778" width="29.140625" style="58" customWidth="1"/>
    <col min="12779" max="12779" width="27.85546875" style="58" customWidth="1"/>
    <col min="12780" max="12780" width="30.140625" style="58" customWidth="1"/>
    <col min="12781" max="12781" width="31.85546875" style="58" customWidth="1"/>
    <col min="12782" max="12782" width="31" style="58" customWidth="1"/>
    <col min="12783" max="12787" width="30.28515625" style="58" customWidth="1"/>
    <col min="12788" max="12788" width="31.42578125" style="58" customWidth="1"/>
    <col min="12789" max="12789" width="32.140625" style="58" customWidth="1"/>
    <col min="12790" max="12790" width="35.28515625" style="58" customWidth="1"/>
    <col min="12791" max="12795" width="30.28515625" style="58" customWidth="1"/>
    <col min="12796" max="12796" width="29.28515625" style="58" customWidth="1"/>
    <col min="12797" max="12797" width="27.140625" style="58" customWidth="1"/>
    <col min="12798" max="12798" width="26.85546875" style="58" customWidth="1"/>
    <col min="12799" max="12799" width="27.42578125" style="58" customWidth="1"/>
    <col min="12800" max="12800" width="27.140625" style="58" customWidth="1"/>
    <col min="12801" max="12801" width="30.42578125" style="58" customWidth="1"/>
    <col min="12802" max="12803" width="27.7109375" style="58" customWidth="1"/>
    <col min="12804" max="12804" width="32.140625" style="58" customWidth="1"/>
    <col min="12805" max="12805" width="26.5703125" style="58" customWidth="1"/>
    <col min="12806" max="12840" width="15.28515625" style="58" customWidth="1"/>
    <col min="12841" max="13002" width="11.42578125" style="58"/>
    <col min="13003" max="13003" width="18.5703125" style="58" customWidth="1"/>
    <col min="13004" max="13004" width="19.28515625" style="58" customWidth="1"/>
    <col min="13005" max="13005" width="18.42578125" style="58" customWidth="1"/>
    <col min="13006" max="13006" width="34" style="58" customWidth="1"/>
    <col min="13007" max="13007" width="31.140625" style="58" customWidth="1"/>
    <col min="13008" max="13008" width="33.140625" style="58" customWidth="1"/>
    <col min="13009" max="13009" width="26.7109375" style="58" customWidth="1"/>
    <col min="13010" max="13010" width="24.7109375" style="58" customWidth="1"/>
    <col min="13011" max="13011" width="28" style="58" customWidth="1"/>
    <col min="13012" max="13012" width="34.42578125" style="58" customWidth="1"/>
    <col min="13013" max="13013" width="27" style="58" customWidth="1"/>
    <col min="13014" max="13014" width="23.85546875" style="58" customWidth="1"/>
    <col min="13015" max="13015" width="24.7109375" style="58" customWidth="1"/>
    <col min="13016" max="13016" width="28.5703125" style="58" customWidth="1"/>
    <col min="13017" max="13017" width="27.140625" style="58" customWidth="1"/>
    <col min="13018" max="13018" width="29.5703125" style="58" customWidth="1"/>
    <col min="13019" max="13019" width="28.42578125" style="58" customWidth="1"/>
    <col min="13020" max="13020" width="30" style="58" customWidth="1"/>
    <col min="13021" max="13021" width="29.85546875" style="58" customWidth="1"/>
    <col min="13022" max="13022" width="30" style="58" customWidth="1"/>
    <col min="13023" max="13023" width="30.7109375" style="58" customWidth="1"/>
    <col min="13024" max="13024" width="30.140625" style="58" customWidth="1"/>
    <col min="13025" max="13025" width="34.28515625" style="58" customWidth="1"/>
    <col min="13026" max="13026" width="28.85546875" style="58" customWidth="1"/>
    <col min="13027" max="13027" width="27.28515625" style="58" customWidth="1"/>
    <col min="13028" max="13028" width="27.140625" style="58" customWidth="1"/>
    <col min="13029" max="13029" width="31.85546875" style="58" customWidth="1"/>
    <col min="13030" max="13030" width="26.5703125" style="58" customWidth="1"/>
    <col min="13031" max="13031" width="27.42578125" style="58" customWidth="1"/>
    <col min="13032" max="13032" width="32.28515625" style="58" customWidth="1"/>
    <col min="13033" max="13033" width="27.140625" style="58" customWidth="1"/>
    <col min="13034" max="13034" width="29.140625" style="58" customWidth="1"/>
    <col min="13035" max="13035" width="27.85546875" style="58" customWidth="1"/>
    <col min="13036" max="13036" width="30.140625" style="58" customWidth="1"/>
    <col min="13037" max="13037" width="31.85546875" style="58" customWidth="1"/>
    <col min="13038" max="13038" width="31" style="58" customWidth="1"/>
    <col min="13039" max="13043" width="30.28515625" style="58" customWidth="1"/>
    <col min="13044" max="13044" width="31.42578125" style="58" customWidth="1"/>
    <col min="13045" max="13045" width="32.140625" style="58" customWidth="1"/>
    <col min="13046" max="13046" width="35.28515625" style="58" customWidth="1"/>
    <col min="13047" max="13051" width="30.28515625" style="58" customWidth="1"/>
    <col min="13052" max="13052" width="29.28515625" style="58" customWidth="1"/>
    <col min="13053" max="13053" width="27.140625" style="58" customWidth="1"/>
    <col min="13054" max="13054" width="26.85546875" style="58" customWidth="1"/>
    <col min="13055" max="13055" width="27.42578125" style="58" customWidth="1"/>
    <col min="13056" max="13056" width="27.140625" style="58" customWidth="1"/>
    <col min="13057" max="13057" width="30.42578125" style="58" customWidth="1"/>
    <col min="13058" max="13059" width="27.7109375" style="58" customWidth="1"/>
    <col min="13060" max="13060" width="32.140625" style="58" customWidth="1"/>
    <col min="13061" max="13061" width="26.5703125" style="58" customWidth="1"/>
    <col min="13062" max="13096" width="15.28515625" style="58" customWidth="1"/>
    <col min="13097" max="13258" width="11.42578125" style="58"/>
    <col min="13259" max="13259" width="18.5703125" style="58" customWidth="1"/>
    <col min="13260" max="13260" width="19.28515625" style="58" customWidth="1"/>
    <col min="13261" max="13261" width="18.42578125" style="58" customWidth="1"/>
    <col min="13262" max="13262" width="34" style="58" customWidth="1"/>
    <col min="13263" max="13263" width="31.140625" style="58" customWidth="1"/>
    <col min="13264" max="13264" width="33.140625" style="58" customWidth="1"/>
    <col min="13265" max="13265" width="26.7109375" style="58" customWidth="1"/>
    <col min="13266" max="13266" width="24.7109375" style="58" customWidth="1"/>
    <col min="13267" max="13267" width="28" style="58" customWidth="1"/>
    <col min="13268" max="13268" width="34.42578125" style="58" customWidth="1"/>
    <col min="13269" max="13269" width="27" style="58" customWidth="1"/>
    <col min="13270" max="13270" width="23.85546875" style="58" customWidth="1"/>
    <col min="13271" max="13271" width="24.7109375" style="58" customWidth="1"/>
    <col min="13272" max="13272" width="28.5703125" style="58" customWidth="1"/>
    <col min="13273" max="13273" width="27.140625" style="58" customWidth="1"/>
    <col min="13274" max="13274" width="29.5703125" style="58" customWidth="1"/>
    <col min="13275" max="13275" width="28.42578125" style="58" customWidth="1"/>
    <col min="13276" max="13276" width="30" style="58" customWidth="1"/>
    <col min="13277" max="13277" width="29.85546875" style="58" customWidth="1"/>
    <col min="13278" max="13278" width="30" style="58" customWidth="1"/>
    <col min="13279" max="13279" width="30.7109375" style="58" customWidth="1"/>
    <col min="13280" max="13280" width="30.140625" style="58" customWidth="1"/>
    <col min="13281" max="13281" width="34.28515625" style="58" customWidth="1"/>
    <col min="13282" max="13282" width="28.85546875" style="58" customWidth="1"/>
    <col min="13283" max="13283" width="27.28515625" style="58" customWidth="1"/>
    <col min="13284" max="13284" width="27.140625" style="58" customWidth="1"/>
    <col min="13285" max="13285" width="31.85546875" style="58" customWidth="1"/>
    <col min="13286" max="13286" width="26.5703125" style="58" customWidth="1"/>
    <col min="13287" max="13287" width="27.42578125" style="58" customWidth="1"/>
    <col min="13288" max="13288" width="32.28515625" style="58" customWidth="1"/>
    <col min="13289" max="13289" width="27.140625" style="58" customWidth="1"/>
    <col min="13290" max="13290" width="29.140625" style="58" customWidth="1"/>
    <col min="13291" max="13291" width="27.85546875" style="58" customWidth="1"/>
    <col min="13292" max="13292" width="30.140625" style="58" customWidth="1"/>
    <col min="13293" max="13293" width="31.85546875" style="58" customWidth="1"/>
    <col min="13294" max="13294" width="31" style="58" customWidth="1"/>
    <col min="13295" max="13299" width="30.28515625" style="58" customWidth="1"/>
    <col min="13300" max="13300" width="31.42578125" style="58" customWidth="1"/>
    <col min="13301" max="13301" width="32.140625" style="58" customWidth="1"/>
    <col min="13302" max="13302" width="35.28515625" style="58" customWidth="1"/>
    <col min="13303" max="13307" width="30.28515625" style="58" customWidth="1"/>
    <col min="13308" max="13308" width="29.28515625" style="58" customWidth="1"/>
    <col min="13309" max="13309" width="27.140625" style="58" customWidth="1"/>
    <col min="13310" max="13310" width="26.85546875" style="58" customWidth="1"/>
    <col min="13311" max="13311" width="27.42578125" style="58" customWidth="1"/>
    <col min="13312" max="13312" width="27.140625" style="58" customWidth="1"/>
    <col min="13313" max="13313" width="30.42578125" style="58" customWidth="1"/>
    <col min="13314" max="13315" width="27.7109375" style="58" customWidth="1"/>
    <col min="13316" max="13316" width="32.140625" style="58" customWidth="1"/>
    <col min="13317" max="13317" width="26.5703125" style="58" customWidth="1"/>
    <col min="13318" max="13352" width="15.28515625" style="58" customWidth="1"/>
    <col min="13353" max="13514" width="11.42578125" style="58"/>
    <col min="13515" max="13515" width="18.5703125" style="58" customWidth="1"/>
    <col min="13516" max="13516" width="19.28515625" style="58" customWidth="1"/>
    <col min="13517" max="13517" width="18.42578125" style="58" customWidth="1"/>
    <col min="13518" max="13518" width="34" style="58" customWidth="1"/>
    <col min="13519" max="13519" width="31.140625" style="58" customWidth="1"/>
    <col min="13520" max="13520" width="33.140625" style="58" customWidth="1"/>
    <col min="13521" max="13521" width="26.7109375" style="58" customWidth="1"/>
    <col min="13522" max="13522" width="24.7109375" style="58" customWidth="1"/>
    <col min="13523" max="13523" width="28" style="58" customWidth="1"/>
    <col min="13524" max="13524" width="34.42578125" style="58" customWidth="1"/>
    <col min="13525" max="13525" width="27" style="58" customWidth="1"/>
    <col min="13526" max="13526" width="23.85546875" style="58" customWidth="1"/>
    <col min="13527" max="13527" width="24.7109375" style="58" customWidth="1"/>
    <col min="13528" max="13528" width="28.5703125" style="58" customWidth="1"/>
    <col min="13529" max="13529" width="27.140625" style="58" customWidth="1"/>
    <col min="13530" max="13530" width="29.5703125" style="58" customWidth="1"/>
    <col min="13531" max="13531" width="28.42578125" style="58" customWidth="1"/>
    <col min="13532" max="13532" width="30" style="58" customWidth="1"/>
    <col min="13533" max="13533" width="29.85546875" style="58" customWidth="1"/>
    <col min="13534" max="13534" width="30" style="58" customWidth="1"/>
    <col min="13535" max="13535" width="30.7109375" style="58" customWidth="1"/>
    <col min="13536" max="13536" width="30.140625" style="58" customWidth="1"/>
    <col min="13537" max="13537" width="34.28515625" style="58" customWidth="1"/>
    <col min="13538" max="13538" width="28.85546875" style="58" customWidth="1"/>
    <col min="13539" max="13539" width="27.28515625" style="58" customWidth="1"/>
    <col min="13540" max="13540" width="27.140625" style="58" customWidth="1"/>
    <col min="13541" max="13541" width="31.85546875" style="58" customWidth="1"/>
    <col min="13542" max="13542" width="26.5703125" style="58" customWidth="1"/>
    <col min="13543" max="13543" width="27.42578125" style="58" customWidth="1"/>
    <col min="13544" max="13544" width="32.28515625" style="58" customWidth="1"/>
    <col min="13545" max="13545" width="27.140625" style="58" customWidth="1"/>
    <col min="13546" max="13546" width="29.140625" style="58" customWidth="1"/>
    <col min="13547" max="13547" width="27.85546875" style="58" customWidth="1"/>
    <col min="13548" max="13548" width="30.140625" style="58" customWidth="1"/>
    <col min="13549" max="13549" width="31.85546875" style="58" customWidth="1"/>
    <col min="13550" max="13550" width="31" style="58" customWidth="1"/>
    <col min="13551" max="13555" width="30.28515625" style="58" customWidth="1"/>
    <col min="13556" max="13556" width="31.42578125" style="58" customWidth="1"/>
    <col min="13557" max="13557" width="32.140625" style="58" customWidth="1"/>
    <col min="13558" max="13558" width="35.28515625" style="58" customWidth="1"/>
    <col min="13559" max="13563" width="30.28515625" style="58" customWidth="1"/>
    <col min="13564" max="13564" width="29.28515625" style="58" customWidth="1"/>
    <col min="13565" max="13565" width="27.140625" style="58" customWidth="1"/>
    <col min="13566" max="13566" width="26.85546875" style="58" customWidth="1"/>
    <col min="13567" max="13567" width="27.42578125" style="58" customWidth="1"/>
    <col min="13568" max="13568" width="27.140625" style="58" customWidth="1"/>
    <col min="13569" max="13569" width="30.42578125" style="58" customWidth="1"/>
    <col min="13570" max="13571" width="27.7109375" style="58" customWidth="1"/>
    <col min="13572" max="13572" width="32.140625" style="58" customWidth="1"/>
    <col min="13573" max="13573" width="26.5703125" style="58" customWidth="1"/>
    <col min="13574" max="13608" width="15.28515625" style="58" customWidth="1"/>
    <col min="13609" max="13770" width="11.42578125" style="58"/>
    <col min="13771" max="13771" width="18.5703125" style="58" customWidth="1"/>
    <col min="13772" max="13772" width="19.28515625" style="58" customWidth="1"/>
    <col min="13773" max="13773" width="18.42578125" style="58" customWidth="1"/>
    <col min="13774" max="13774" width="34" style="58" customWidth="1"/>
    <col min="13775" max="13775" width="31.140625" style="58" customWidth="1"/>
    <col min="13776" max="13776" width="33.140625" style="58" customWidth="1"/>
    <col min="13777" max="13777" width="26.7109375" style="58" customWidth="1"/>
    <col min="13778" max="13778" width="24.7109375" style="58" customWidth="1"/>
    <col min="13779" max="13779" width="28" style="58" customWidth="1"/>
    <col min="13780" max="13780" width="34.42578125" style="58" customWidth="1"/>
    <col min="13781" max="13781" width="27" style="58" customWidth="1"/>
    <col min="13782" max="13782" width="23.85546875" style="58" customWidth="1"/>
    <col min="13783" max="13783" width="24.7109375" style="58" customWidth="1"/>
    <col min="13784" max="13784" width="28.5703125" style="58" customWidth="1"/>
    <col min="13785" max="13785" width="27.140625" style="58" customWidth="1"/>
    <col min="13786" max="13786" width="29.5703125" style="58" customWidth="1"/>
    <col min="13787" max="13787" width="28.42578125" style="58" customWidth="1"/>
    <col min="13788" max="13788" width="30" style="58" customWidth="1"/>
    <col min="13789" max="13789" width="29.85546875" style="58" customWidth="1"/>
    <col min="13790" max="13790" width="30" style="58" customWidth="1"/>
    <col min="13791" max="13791" width="30.7109375" style="58" customWidth="1"/>
    <col min="13792" max="13792" width="30.140625" style="58" customWidth="1"/>
    <col min="13793" max="13793" width="34.28515625" style="58" customWidth="1"/>
    <col min="13794" max="13794" width="28.85546875" style="58" customWidth="1"/>
    <col min="13795" max="13795" width="27.28515625" style="58" customWidth="1"/>
    <col min="13796" max="13796" width="27.140625" style="58" customWidth="1"/>
    <col min="13797" max="13797" width="31.85546875" style="58" customWidth="1"/>
    <col min="13798" max="13798" width="26.5703125" style="58" customWidth="1"/>
    <col min="13799" max="13799" width="27.42578125" style="58" customWidth="1"/>
    <col min="13800" max="13800" width="32.28515625" style="58" customWidth="1"/>
    <col min="13801" max="13801" width="27.140625" style="58" customWidth="1"/>
    <col min="13802" max="13802" width="29.140625" style="58" customWidth="1"/>
    <col min="13803" max="13803" width="27.85546875" style="58" customWidth="1"/>
    <col min="13804" max="13804" width="30.140625" style="58" customWidth="1"/>
    <col min="13805" max="13805" width="31.85546875" style="58" customWidth="1"/>
    <col min="13806" max="13806" width="31" style="58" customWidth="1"/>
    <col min="13807" max="13811" width="30.28515625" style="58" customWidth="1"/>
    <col min="13812" max="13812" width="31.42578125" style="58" customWidth="1"/>
    <col min="13813" max="13813" width="32.140625" style="58" customWidth="1"/>
    <col min="13814" max="13814" width="35.28515625" style="58" customWidth="1"/>
    <col min="13815" max="13819" width="30.28515625" style="58" customWidth="1"/>
    <col min="13820" max="13820" width="29.28515625" style="58" customWidth="1"/>
    <col min="13821" max="13821" width="27.140625" style="58" customWidth="1"/>
    <col min="13822" max="13822" width="26.85546875" style="58" customWidth="1"/>
    <col min="13823" max="13823" width="27.42578125" style="58" customWidth="1"/>
    <col min="13824" max="13824" width="27.140625" style="58" customWidth="1"/>
    <col min="13825" max="13825" width="30.42578125" style="58" customWidth="1"/>
    <col min="13826" max="13827" width="27.7109375" style="58" customWidth="1"/>
    <col min="13828" max="13828" width="32.140625" style="58" customWidth="1"/>
    <col min="13829" max="13829" width="26.5703125" style="58" customWidth="1"/>
    <col min="13830" max="13864" width="15.28515625" style="58" customWidth="1"/>
    <col min="13865" max="14026" width="11.42578125" style="58"/>
    <col min="14027" max="14027" width="18.5703125" style="58" customWidth="1"/>
    <col min="14028" max="14028" width="19.28515625" style="58" customWidth="1"/>
    <col min="14029" max="14029" width="18.42578125" style="58" customWidth="1"/>
    <col min="14030" max="14030" width="34" style="58" customWidth="1"/>
    <col min="14031" max="14031" width="31.140625" style="58" customWidth="1"/>
    <col min="14032" max="14032" width="33.140625" style="58" customWidth="1"/>
    <col min="14033" max="14033" width="26.7109375" style="58" customWidth="1"/>
    <col min="14034" max="14034" width="24.7109375" style="58" customWidth="1"/>
    <col min="14035" max="14035" width="28" style="58" customWidth="1"/>
    <col min="14036" max="14036" width="34.42578125" style="58" customWidth="1"/>
    <col min="14037" max="14037" width="27" style="58" customWidth="1"/>
    <col min="14038" max="14038" width="23.85546875" style="58" customWidth="1"/>
    <col min="14039" max="14039" width="24.7109375" style="58" customWidth="1"/>
    <col min="14040" max="14040" width="28.5703125" style="58" customWidth="1"/>
    <col min="14041" max="14041" width="27.140625" style="58" customWidth="1"/>
    <col min="14042" max="14042" width="29.5703125" style="58" customWidth="1"/>
    <col min="14043" max="14043" width="28.42578125" style="58" customWidth="1"/>
    <col min="14044" max="14044" width="30" style="58" customWidth="1"/>
    <col min="14045" max="14045" width="29.85546875" style="58" customWidth="1"/>
    <col min="14046" max="14046" width="30" style="58" customWidth="1"/>
    <col min="14047" max="14047" width="30.7109375" style="58" customWidth="1"/>
    <col min="14048" max="14048" width="30.140625" style="58" customWidth="1"/>
    <col min="14049" max="14049" width="34.28515625" style="58" customWidth="1"/>
    <col min="14050" max="14050" width="28.85546875" style="58" customWidth="1"/>
    <col min="14051" max="14051" width="27.28515625" style="58" customWidth="1"/>
    <col min="14052" max="14052" width="27.140625" style="58" customWidth="1"/>
    <col min="14053" max="14053" width="31.85546875" style="58" customWidth="1"/>
    <col min="14054" max="14054" width="26.5703125" style="58" customWidth="1"/>
    <col min="14055" max="14055" width="27.42578125" style="58" customWidth="1"/>
    <col min="14056" max="14056" width="32.28515625" style="58" customWidth="1"/>
    <col min="14057" max="14057" width="27.140625" style="58" customWidth="1"/>
    <col min="14058" max="14058" width="29.140625" style="58" customWidth="1"/>
    <col min="14059" max="14059" width="27.85546875" style="58" customWidth="1"/>
    <col min="14060" max="14060" width="30.140625" style="58" customWidth="1"/>
    <col min="14061" max="14061" width="31.85546875" style="58" customWidth="1"/>
    <col min="14062" max="14062" width="31" style="58" customWidth="1"/>
    <col min="14063" max="14067" width="30.28515625" style="58" customWidth="1"/>
    <col min="14068" max="14068" width="31.42578125" style="58" customWidth="1"/>
    <col min="14069" max="14069" width="32.140625" style="58" customWidth="1"/>
    <col min="14070" max="14070" width="35.28515625" style="58" customWidth="1"/>
    <col min="14071" max="14075" width="30.28515625" style="58" customWidth="1"/>
    <col min="14076" max="14076" width="29.28515625" style="58" customWidth="1"/>
    <col min="14077" max="14077" width="27.140625" style="58" customWidth="1"/>
    <col min="14078" max="14078" width="26.85546875" style="58" customWidth="1"/>
    <col min="14079" max="14079" width="27.42578125" style="58" customWidth="1"/>
    <col min="14080" max="14080" width="27.140625" style="58" customWidth="1"/>
    <col min="14081" max="14081" width="30.42578125" style="58" customWidth="1"/>
    <col min="14082" max="14083" width="27.7109375" style="58" customWidth="1"/>
    <col min="14084" max="14084" width="32.140625" style="58" customWidth="1"/>
    <col min="14085" max="14085" width="26.5703125" style="58" customWidth="1"/>
    <col min="14086" max="14120" width="15.28515625" style="58" customWidth="1"/>
    <col min="14121" max="14282" width="11.42578125" style="58"/>
    <col min="14283" max="14283" width="18.5703125" style="58" customWidth="1"/>
    <col min="14284" max="14284" width="19.28515625" style="58" customWidth="1"/>
    <col min="14285" max="14285" width="18.42578125" style="58" customWidth="1"/>
    <col min="14286" max="14286" width="34" style="58" customWidth="1"/>
    <col min="14287" max="14287" width="31.140625" style="58" customWidth="1"/>
    <col min="14288" max="14288" width="33.140625" style="58" customWidth="1"/>
    <col min="14289" max="14289" width="26.7109375" style="58" customWidth="1"/>
    <col min="14290" max="14290" width="24.7109375" style="58" customWidth="1"/>
    <col min="14291" max="14291" width="28" style="58" customWidth="1"/>
    <col min="14292" max="14292" width="34.42578125" style="58" customWidth="1"/>
    <col min="14293" max="14293" width="27" style="58" customWidth="1"/>
    <col min="14294" max="14294" width="23.85546875" style="58" customWidth="1"/>
    <col min="14295" max="14295" width="24.7109375" style="58" customWidth="1"/>
    <col min="14296" max="14296" width="28.5703125" style="58" customWidth="1"/>
    <col min="14297" max="14297" width="27.140625" style="58" customWidth="1"/>
    <col min="14298" max="14298" width="29.5703125" style="58" customWidth="1"/>
    <col min="14299" max="14299" width="28.42578125" style="58" customWidth="1"/>
    <col min="14300" max="14300" width="30" style="58" customWidth="1"/>
    <col min="14301" max="14301" width="29.85546875" style="58" customWidth="1"/>
    <col min="14302" max="14302" width="30" style="58" customWidth="1"/>
    <col min="14303" max="14303" width="30.7109375" style="58" customWidth="1"/>
    <col min="14304" max="14304" width="30.140625" style="58" customWidth="1"/>
    <col min="14305" max="14305" width="34.28515625" style="58" customWidth="1"/>
    <col min="14306" max="14306" width="28.85546875" style="58" customWidth="1"/>
    <col min="14307" max="14307" width="27.28515625" style="58" customWidth="1"/>
    <col min="14308" max="14308" width="27.140625" style="58" customWidth="1"/>
    <col min="14309" max="14309" width="31.85546875" style="58" customWidth="1"/>
    <col min="14310" max="14310" width="26.5703125" style="58" customWidth="1"/>
    <col min="14311" max="14311" width="27.42578125" style="58" customWidth="1"/>
    <col min="14312" max="14312" width="32.28515625" style="58" customWidth="1"/>
    <col min="14313" max="14313" width="27.140625" style="58" customWidth="1"/>
    <col min="14314" max="14314" width="29.140625" style="58" customWidth="1"/>
    <col min="14315" max="14315" width="27.85546875" style="58" customWidth="1"/>
    <col min="14316" max="14316" width="30.140625" style="58" customWidth="1"/>
    <col min="14317" max="14317" width="31.85546875" style="58" customWidth="1"/>
    <col min="14318" max="14318" width="31" style="58" customWidth="1"/>
    <col min="14319" max="14323" width="30.28515625" style="58" customWidth="1"/>
    <col min="14324" max="14324" width="31.42578125" style="58" customWidth="1"/>
    <col min="14325" max="14325" width="32.140625" style="58" customWidth="1"/>
    <col min="14326" max="14326" width="35.28515625" style="58" customWidth="1"/>
    <col min="14327" max="14331" width="30.28515625" style="58" customWidth="1"/>
    <col min="14332" max="14332" width="29.28515625" style="58" customWidth="1"/>
    <col min="14333" max="14333" width="27.140625" style="58" customWidth="1"/>
    <col min="14334" max="14334" width="26.85546875" style="58" customWidth="1"/>
    <col min="14335" max="14335" width="27.42578125" style="58" customWidth="1"/>
    <col min="14336" max="14336" width="27.140625" style="58" customWidth="1"/>
    <col min="14337" max="14337" width="30.42578125" style="58" customWidth="1"/>
    <col min="14338" max="14339" width="27.7109375" style="58" customWidth="1"/>
    <col min="14340" max="14340" width="32.140625" style="58" customWidth="1"/>
    <col min="14341" max="14341" width="26.5703125" style="58" customWidth="1"/>
    <col min="14342" max="14376" width="15.28515625" style="58" customWidth="1"/>
    <col min="14377" max="14538" width="11.42578125" style="58"/>
    <col min="14539" max="14539" width="18.5703125" style="58" customWidth="1"/>
    <col min="14540" max="14540" width="19.28515625" style="58" customWidth="1"/>
    <col min="14541" max="14541" width="18.42578125" style="58" customWidth="1"/>
    <col min="14542" max="14542" width="34" style="58" customWidth="1"/>
    <col min="14543" max="14543" width="31.140625" style="58" customWidth="1"/>
    <col min="14544" max="14544" width="33.140625" style="58" customWidth="1"/>
    <col min="14545" max="14545" width="26.7109375" style="58" customWidth="1"/>
    <col min="14546" max="14546" width="24.7109375" style="58" customWidth="1"/>
    <col min="14547" max="14547" width="28" style="58" customWidth="1"/>
    <col min="14548" max="14548" width="34.42578125" style="58" customWidth="1"/>
    <col min="14549" max="14549" width="27" style="58" customWidth="1"/>
    <col min="14550" max="14550" width="23.85546875" style="58" customWidth="1"/>
    <col min="14551" max="14551" width="24.7109375" style="58" customWidth="1"/>
    <col min="14552" max="14552" width="28.5703125" style="58" customWidth="1"/>
    <col min="14553" max="14553" width="27.140625" style="58" customWidth="1"/>
    <col min="14554" max="14554" width="29.5703125" style="58" customWidth="1"/>
    <col min="14555" max="14555" width="28.42578125" style="58" customWidth="1"/>
    <col min="14556" max="14556" width="30" style="58" customWidth="1"/>
    <col min="14557" max="14557" width="29.85546875" style="58" customWidth="1"/>
    <col min="14558" max="14558" width="30" style="58" customWidth="1"/>
    <col min="14559" max="14559" width="30.7109375" style="58" customWidth="1"/>
    <col min="14560" max="14560" width="30.140625" style="58" customWidth="1"/>
    <col min="14561" max="14561" width="34.28515625" style="58" customWidth="1"/>
    <col min="14562" max="14562" width="28.85546875" style="58" customWidth="1"/>
    <col min="14563" max="14563" width="27.28515625" style="58" customWidth="1"/>
    <col min="14564" max="14564" width="27.140625" style="58" customWidth="1"/>
    <col min="14565" max="14565" width="31.85546875" style="58" customWidth="1"/>
    <col min="14566" max="14566" width="26.5703125" style="58" customWidth="1"/>
    <col min="14567" max="14567" width="27.42578125" style="58" customWidth="1"/>
    <col min="14568" max="14568" width="32.28515625" style="58" customWidth="1"/>
    <col min="14569" max="14569" width="27.140625" style="58" customWidth="1"/>
    <col min="14570" max="14570" width="29.140625" style="58" customWidth="1"/>
    <col min="14571" max="14571" width="27.85546875" style="58" customWidth="1"/>
    <col min="14572" max="14572" width="30.140625" style="58" customWidth="1"/>
    <col min="14573" max="14573" width="31.85546875" style="58" customWidth="1"/>
    <col min="14574" max="14574" width="31" style="58" customWidth="1"/>
    <col min="14575" max="14579" width="30.28515625" style="58" customWidth="1"/>
    <col min="14580" max="14580" width="31.42578125" style="58" customWidth="1"/>
    <col min="14581" max="14581" width="32.140625" style="58" customWidth="1"/>
    <col min="14582" max="14582" width="35.28515625" style="58" customWidth="1"/>
    <col min="14583" max="14587" width="30.28515625" style="58" customWidth="1"/>
    <col min="14588" max="14588" width="29.28515625" style="58" customWidth="1"/>
    <col min="14589" max="14589" width="27.140625" style="58" customWidth="1"/>
    <col min="14590" max="14590" width="26.85546875" style="58" customWidth="1"/>
    <col min="14591" max="14591" width="27.42578125" style="58" customWidth="1"/>
    <col min="14592" max="14592" width="27.140625" style="58" customWidth="1"/>
    <col min="14593" max="14593" width="30.42578125" style="58" customWidth="1"/>
    <col min="14594" max="14595" width="27.7109375" style="58" customWidth="1"/>
    <col min="14596" max="14596" width="32.140625" style="58" customWidth="1"/>
    <col min="14597" max="14597" width="26.5703125" style="58" customWidth="1"/>
    <col min="14598" max="14632" width="15.28515625" style="58" customWidth="1"/>
    <col min="14633" max="14794" width="11.42578125" style="58"/>
    <col min="14795" max="14795" width="18.5703125" style="58" customWidth="1"/>
    <col min="14796" max="14796" width="19.28515625" style="58" customWidth="1"/>
    <col min="14797" max="14797" width="18.42578125" style="58" customWidth="1"/>
    <col min="14798" max="14798" width="34" style="58" customWidth="1"/>
    <col min="14799" max="14799" width="31.140625" style="58" customWidth="1"/>
    <col min="14800" max="14800" width="33.140625" style="58" customWidth="1"/>
    <col min="14801" max="14801" width="26.7109375" style="58" customWidth="1"/>
    <col min="14802" max="14802" width="24.7109375" style="58" customWidth="1"/>
    <col min="14803" max="14803" width="28" style="58" customWidth="1"/>
    <col min="14804" max="14804" width="34.42578125" style="58" customWidth="1"/>
    <col min="14805" max="14805" width="27" style="58" customWidth="1"/>
    <col min="14806" max="14806" width="23.85546875" style="58" customWidth="1"/>
    <col min="14807" max="14807" width="24.7109375" style="58" customWidth="1"/>
    <col min="14808" max="14808" width="28.5703125" style="58" customWidth="1"/>
    <col min="14809" max="14809" width="27.140625" style="58" customWidth="1"/>
    <col min="14810" max="14810" width="29.5703125" style="58" customWidth="1"/>
    <col min="14811" max="14811" width="28.42578125" style="58" customWidth="1"/>
    <col min="14812" max="14812" width="30" style="58" customWidth="1"/>
    <col min="14813" max="14813" width="29.85546875" style="58" customWidth="1"/>
    <col min="14814" max="14814" width="30" style="58" customWidth="1"/>
    <col min="14815" max="14815" width="30.7109375" style="58" customWidth="1"/>
    <col min="14816" max="14816" width="30.140625" style="58" customWidth="1"/>
    <col min="14817" max="14817" width="34.28515625" style="58" customWidth="1"/>
    <col min="14818" max="14818" width="28.85546875" style="58" customWidth="1"/>
    <col min="14819" max="14819" width="27.28515625" style="58" customWidth="1"/>
    <col min="14820" max="14820" width="27.140625" style="58" customWidth="1"/>
    <col min="14821" max="14821" width="31.85546875" style="58" customWidth="1"/>
    <col min="14822" max="14822" width="26.5703125" style="58" customWidth="1"/>
    <col min="14823" max="14823" width="27.42578125" style="58" customWidth="1"/>
    <col min="14824" max="14824" width="32.28515625" style="58" customWidth="1"/>
    <col min="14825" max="14825" width="27.140625" style="58" customWidth="1"/>
    <col min="14826" max="14826" width="29.140625" style="58" customWidth="1"/>
    <col min="14827" max="14827" width="27.85546875" style="58" customWidth="1"/>
    <col min="14828" max="14828" width="30.140625" style="58" customWidth="1"/>
    <col min="14829" max="14829" width="31.85546875" style="58" customWidth="1"/>
    <col min="14830" max="14830" width="31" style="58" customWidth="1"/>
    <col min="14831" max="14835" width="30.28515625" style="58" customWidth="1"/>
    <col min="14836" max="14836" width="31.42578125" style="58" customWidth="1"/>
    <col min="14837" max="14837" width="32.140625" style="58" customWidth="1"/>
    <col min="14838" max="14838" width="35.28515625" style="58" customWidth="1"/>
    <col min="14839" max="14843" width="30.28515625" style="58" customWidth="1"/>
    <col min="14844" max="14844" width="29.28515625" style="58" customWidth="1"/>
    <col min="14845" max="14845" width="27.140625" style="58" customWidth="1"/>
    <col min="14846" max="14846" width="26.85546875" style="58" customWidth="1"/>
    <col min="14847" max="14847" width="27.42578125" style="58" customWidth="1"/>
    <col min="14848" max="14848" width="27.140625" style="58" customWidth="1"/>
    <col min="14849" max="14849" width="30.42578125" style="58" customWidth="1"/>
    <col min="14850" max="14851" width="27.7109375" style="58" customWidth="1"/>
    <col min="14852" max="14852" width="32.140625" style="58" customWidth="1"/>
    <col min="14853" max="14853" width="26.5703125" style="58" customWidth="1"/>
    <col min="14854" max="14888" width="15.28515625" style="58" customWidth="1"/>
    <col min="14889" max="15050" width="11.42578125" style="58"/>
    <col min="15051" max="15051" width="18.5703125" style="58" customWidth="1"/>
    <col min="15052" max="15052" width="19.28515625" style="58" customWidth="1"/>
    <col min="15053" max="15053" width="18.42578125" style="58" customWidth="1"/>
    <col min="15054" max="15054" width="34" style="58" customWidth="1"/>
    <col min="15055" max="15055" width="31.140625" style="58" customWidth="1"/>
    <col min="15056" max="15056" width="33.140625" style="58" customWidth="1"/>
    <col min="15057" max="15057" width="26.7109375" style="58" customWidth="1"/>
    <col min="15058" max="15058" width="24.7109375" style="58" customWidth="1"/>
    <col min="15059" max="15059" width="28" style="58" customWidth="1"/>
    <col min="15060" max="15060" width="34.42578125" style="58" customWidth="1"/>
    <col min="15061" max="15061" width="27" style="58" customWidth="1"/>
    <col min="15062" max="15062" width="23.85546875" style="58" customWidth="1"/>
    <col min="15063" max="15063" width="24.7109375" style="58" customWidth="1"/>
    <col min="15064" max="15064" width="28.5703125" style="58" customWidth="1"/>
    <col min="15065" max="15065" width="27.140625" style="58" customWidth="1"/>
    <col min="15066" max="15066" width="29.5703125" style="58" customWidth="1"/>
    <col min="15067" max="15067" width="28.42578125" style="58" customWidth="1"/>
    <col min="15068" max="15068" width="30" style="58" customWidth="1"/>
    <col min="15069" max="15069" width="29.85546875" style="58" customWidth="1"/>
    <col min="15070" max="15070" width="30" style="58" customWidth="1"/>
    <col min="15071" max="15071" width="30.7109375" style="58" customWidth="1"/>
    <col min="15072" max="15072" width="30.140625" style="58" customWidth="1"/>
    <col min="15073" max="15073" width="34.28515625" style="58" customWidth="1"/>
    <col min="15074" max="15074" width="28.85546875" style="58" customWidth="1"/>
    <col min="15075" max="15075" width="27.28515625" style="58" customWidth="1"/>
    <col min="15076" max="15076" width="27.140625" style="58" customWidth="1"/>
    <col min="15077" max="15077" width="31.85546875" style="58" customWidth="1"/>
    <col min="15078" max="15078" width="26.5703125" style="58" customWidth="1"/>
    <col min="15079" max="15079" width="27.42578125" style="58" customWidth="1"/>
    <col min="15080" max="15080" width="32.28515625" style="58" customWidth="1"/>
    <col min="15081" max="15081" width="27.140625" style="58" customWidth="1"/>
    <col min="15082" max="15082" width="29.140625" style="58" customWidth="1"/>
    <col min="15083" max="15083" width="27.85546875" style="58" customWidth="1"/>
    <col min="15084" max="15084" width="30.140625" style="58" customWidth="1"/>
    <col min="15085" max="15085" width="31.85546875" style="58" customWidth="1"/>
    <col min="15086" max="15086" width="31" style="58" customWidth="1"/>
    <col min="15087" max="15091" width="30.28515625" style="58" customWidth="1"/>
    <col min="15092" max="15092" width="31.42578125" style="58" customWidth="1"/>
    <col min="15093" max="15093" width="32.140625" style="58" customWidth="1"/>
    <col min="15094" max="15094" width="35.28515625" style="58" customWidth="1"/>
    <col min="15095" max="15099" width="30.28515625" style="58" customWidth="1"/>
    <col min="15100" max="15100" width="29.28515625" style="58" customWidth="1"/>
    <col min="15101" max="15101" width="27.140625" style="58" customWidth="1"/>
    <col min="15102" max="15102" width="26.85546875" style="58" customWidth="1"/>
    <col min="15103" max="15103" width="27.42578125" style="58" customWidth="1"/>
    <col min="15104" max="15104" width="27.140625" style="58" customWidth="1"/>
    <col min="15105" max="15105" width="30.42578125" style="58" customWidth="1"/>
    <col min="15106" max="15107" width="27.7109375" style="58" customWidth="1"/>
    <col min="15108" max="15108" width="32.140625" style="58" customWidth="1"/>
    <col min="15109" max="15109" width="26.5703125" style="58" customWidth="1"/>
    <col min="15110" max="15144" width="15.28515625" style="58" customWidth="1"/>
    <col min="15145" max="15306" width="11.42578125" style="58"/>
    <col min="15307" max="15307" width="18.5703125" style="58" customWidth="1"/>
    <col min="15308" max="15308" width="19.28515625" style="58" customWidth="1"/>
    <col min="15309" max="15309" width="18.42578125" style="58" customWidth="1"/>
    <col min="15310" max="15310" width="34" style="58" customWidth="1"/>
    <col min="15311" max="15311" width="31.140625" style="58" customWidth="1"/>
    <col min="15312" max="15312" width="33.140625" style="58" customWidth="1"/>
    <col min="15313" max="15313" width="26.7109375" style="58" customWidth="1"/>
    <col min="15314" max="15314" width="24.7109375" style="58" customWidth="1"/>
    <col min="15315" max="15315" width="28" style="58" customWidth="1"/>
    <col min="15316" max="15316" width="34.42578125" style="58" customWidth="1"/>
    <col min="15317" max="15317" width="27" style="58" customWidth="1"/>
    <col min="15318" max="15318" width="23.85546875" style="58" customWidth="1"/>
    <col min="15319" max="15319" width="24.7109375" style="58" customWidth="1"/>
    <col min="15320" max="15320" width="28.5703125" style="58" customWidth="1"/>
    <col min="15321" max="15321" width="27.140625" style="58" customWidth="1"/>
    <col min="15322" max="15322" width="29.5703125" style="58" customWidth="1"/>
    <col min="15323" max="15323" width="28.42578125" style="58" customWidth="1"/>
    <col min="15324" max="15324" width="30" style="58" customWidth="1"/>
    <col min="15325" max="15325" width="29.85546875" style="58" customWidth="1"/>
    <col min="15326" max="15326" width="30" style="58" customWidth="1"/>
    <col min="15327" max="15327" width="30.7109375" style="58" customWidth="1"/>
    <col min="15328" max="15328" width="30.140625" style="58" customWidth="1"/>
    <col min="15329" max="15329" width="34.28515625" style="58" customWidth="1"/>
    <col min="15330" max="15330" width="28.85546875" style="58" customWidth="1"/>
    <col min="15331" max="15331" width="27.28515625" style="58" customWidth="1"/>
    <col min="15332" max="15332" width="27.140625" style="58" customWidth="1"/>
    <col min="15333" max="15333" width="31.85546875" style="58" customWidth="1"/>
    <col min="15334" max="15334" width="26.5703125" style="58" customWidth="1"/>
    <col min="15335" max="15335" width="27.42578125" style="58" customWidth="1"/>
    <col min="15336" max="15336" width="32.28515625" style="58" customWidth="1"/>
    <col min="15337" max="15337" width="27.140625" style="58" customWidth="1"/>
    <col min="15338" max="15338" width="29.140625" style="58" customWidth="1"/>
    <col min="15339" max="15339" width="27.85546875" style="58" customWidth="1"/>
    <col min="15340" max="15340" width="30.140625" style="58" customWidth="1"/>
    <col min="15341" max="15341" width="31.85546875" style="58" customWidth="1"/>
    <col min="15342" max="15342" width="31" style="58" customWidth="1"/>
    <col min="15343" max="15347" width="30.28515625" style="58" customWidth="1"/>
    <col min="15348" max="15348" width="31.42578125" style="58" customWidth="1"/>
    <col min="15349" max="15349" width="32.140625" style="58" customWidth="1"/>
    <col min="15350" max="15350" width="35.28515625" style="58" customWidth="1"/>
    <col min="15351" max="15355" width="30.28515625" style="58" customWidth="1"/>
    <col min="15356" max="15356" width="29.28515625" style="58" customWidth="1"/>
    <col min="15357" max="15357" width="27.140625" style="58" customWidth="1"/>
    <col min="15358" max="15358" width="26.85546875" style="58" customWidth="1"/>
    <col min="15359" max="15359" width="27.42578125" style="58" customWidth="1"/>
    <col min="15360" max="15360" width="27.140625" style="58" customWidth="1"/>
    <col min="15361" max="15361" width="30.42578125" style="58" customWidth="1"/>
    <col min="15362" max="15363" width="27.7109375" style="58" customWidth="1"/>
    <col min="15364" max="15364" width="32.140625" style="58" customWidth="1"/>
    <col min="15365" max="15365" width="26.5703125" style="58" customWidth="1"/>
    <col min="15366" max="15400" width="15.28515625" style="58" customWidth="1"/>
    <col min="15401" max="15562" width="11.42578125" style="58"/>
    <col min="15563" max="15563" width="18.5703125" style="58" customWidth="1"/>
    <col min="15564" max="15564" width="19.28515625" style="58" customWidth="1"/>
    <col min="15565" max="15565" width="18.42578125" style="58" customWidth="1"/>
    <col min="15566" max="15566" width="34" style="58" customWidth="1"/>
    <col min="15567" max="15567" width="31.140625" style="58" customWidth="1"/>
    <col min="15568" max="15568" width="33.140625" style="58" customWidth="1"/>
    <col min="15569" max="15569" width="26.7109375" style="58" customWidth="1"/>
    <col min="15570" max="15570" width="24.7109375" style="58" customWidth="1"/>
    <col min="15571" max="15571" width="28" style="58" customWidth="1"/>
    <col min="15572" max="15572" width="34.42578125" style="58" customWidth="1"/>
    <col min="15573" max="15573" width="27" style="58" customWidth="1"/>
    <col min="15574" max="15574" width="23.85546875" style="58" customWidth="1"/>
    <col min="15575" max="15575" width="24.7109375" style="58" customWidth="1"/>
    <col min="15576" max="15576" width="28.5703125" style="58" customWidth="1"/>
    <col min="15577" max="15577" width="27.140625" style="58" customWidth="1"/>
    <col min="15578" max="15578" width="29.5703125" style="58" customWidth="1"/>
    <col min="15579" max="15579" width="28.42578125" style="58" customWidth="1"/>
    <col min="15580" max="15580" width="30" style="58" customWidth="1"/>
    <col min="15581" max="15581" width="29.85546875" style="58" customWidth="1"/>
    <col min="15582" max="15582" width="30" style="58" customWidth="1"/>
    <col min="15583" max="15583" width="30.7109375" style="58" customWidth="1"/>
    <col min="15584" max="15584" width="30.140625" style="58" customWidth="1"/>
    <col min="15585" max="15585" width="34.28515625" style="58" customWidth="1"/>
    <col min="15586" max="15586" width="28.85546875" style="58" customWidth="1"/>
    <col min="15587" max="15587" width="27.28515625" style="58" customWidth="1"/>
    <col min="15588" max="15588" width="27.140625" style="58" customWidth="1"/>
    <col min="15589" max="15589" width="31.85546875" style="58" customWidth="1"/>
    <col min="15590" max="15590" width="26.5703125" style="58" customWidth="1"/>
    <col min="15591" max="15591" width="27.42578125" style="58" customWidth="1"/>
    <col min="15592" max="15592" width="32.28515625" style="58" customWidth="1"/>
    <col min="15593" max="15593" width="27.140625" style="58" customWidth="1"/>
    <col min="15594" max="15594" width="29.140625" style="58" customWidth="1"/>
    <col min="15595" max="15595" width="27.85546875" style="58" customWidth="1"/>
    <col min="15596" max="15596" width="30.140625" style="58" customWidth="1"/>
    <col min="15597" max="15597" width="31.85546875" style="58" customWidth="1"/>
    <col min="15598" max="15598" width="31" style="58" customWidth="1"/>
    <col min="15599" max="15603" width="30.28515625" style="58" customWidth="1"/>
    <col min="15604" max="15604" width="31.42578125" style="58" customWidth="1"/>
    <col min="15605" max="15605" width="32.140625" style="58" customWidth="1"/>
    <col min="15606" max="15606" width="35.28515625" style="58" customWidth="1"/>
    <col min="15607" max="15611" width="30.28515625" style="58" customWidth="1"/>
    <col min="15612" max="15612" width="29.28515625" style="58" customWidth="1"/>
    <col min="15613" max="15613" width="27.140625" style="58" customWidth="1"/>
    <col min="15614" max="15614" width="26.85546875" style="58" customWidth="1"/>
    <col min="15615" max="15615" width="27.42578125" style="58" customWidth="1"/>
    <col min="15616" max="15616" width="27.140625" style="58" customWidth="1"/>
    <col min="15617" max="15617" width="30.42578125" style="58" customWidth="1"/>
    <col min="15618" max="15619" width="27.7109375" style="58" customWidth="1"/>
    <col min="15620" max="15620" width="32.140625" style="58" customWidth="1"/>
    <col min="15621" max="15621" width="26.5703125" style="58" customWidth="1"/>
    <col min="15622" max="15656" width="15.28515625" style="58" customWidth="1"/>
    <col min="15657" max="15818" width="11.42578125" style="58"/>
    <col min="15819" max="15819" width="18.5703125" style="58" customWidth="1"/>
    <col min="15820" max="15820" width="19.28515625" style="58" customWidth="1"/>
    <col min="15821" max="15821" width="18.42578125" style="58" customWidth="1"/>
    <col min="15822" max="15822" width="34" style="58" customWidth="1"/>
    <col min="15823" max="15823" width="31.140625" style="58" customWidth="1"/>
    <col min="15824" max="15824" width="33.140625" style="58" customWidth="1"/>
    <col min="15825" max="15825" width="26.7109375" style="58" customWidth="1"/>
    <col min="15826" max="15826" width="24.7109375" style="58" customWidth="1"/>
    <col min="15827" max="15827" width="28" style="58" customWidth="1"/>
    <col min="15828" max="15828" width="34.42578125" style="58" customWidth="1"/>
    <col min="15829" max="15829" width="27" style="58" customWidth="1"/>
    <col min="15830" max="15830" width="23.85546875" style="58" customWidth="1"/>
    <col min="15831" max="15831" width="24.7109375" style="58" customWidth="1"/>
    <col min="15832" max="15832" width="28.5703125" style="58" customWidth="1"/>
    <col min="15833" max="15833" width="27.140625" style="58" customWidth="1"/>
    <col min="15834" max="15834" width="29.5703125" style="58" customWidth="1"/>
    <col min="15835" max="15835" width="28.42578125" style="58" customWidth="1"/>
    <col min="15836" max="15836" width="30" style="58" customWidth="1"/>
    <col min="15837" max="15837" width="29.85546875" style="58" customWidth="1"/>
    <col min="15838" max="15838" width="30" style="58" customWidth="1"/>
    <col min="15839" max="15839" width="30.7109375" style="58" customWidth="1"/>
    <col min="15840" max="15840" width="30.140625" style="58" customWidth="1"/>
    <col min="15841" max="15841" width="34.28515625" style="58" customWidth="1"/>
    <col min="15842" max="15842" width="28.85546875" style="58" customWidth="1"/>
    <col min="15843" max="15843" width="27.28515625" style="58" customWidth="1"/>
    <col min="15844" max="15844" width="27.140625" style="58" customWidth="1"/>
    <col min="15845" max="15845" width="31.85546875" style="58" customWidth="1"/>
    <col min="15846" max="15846" width="26.5703125" style="58" customWidth="1"/>
    <col min="15847" max="15847" width="27.42578125" style="58" customWidth="1"/>
    <col min="15848" max="15848" width="32.28515625" style="58" customWidth="1"/>
    <col min="15849" max="15849" width="27.140625" style="58" customWidth="1"/>
    <col min="15850" max="15850" width="29.140625" style="58" customWidth="1"/>
    <col min="15851" max="15851" width="27.85546875" style="58" customWidth="1"/>
    <col min="15852" max="15852" width="30.140625" style="58" customWidth="1"/>
    <col min="15853" max="15853" width="31.85546875" style="58" customWidth="1"/>
    <col min="15854" max="15854" width="31" style="58" customWidth="1"/>
    <col min="15855" max="15859" width="30.28515625" style="58" customWidth="1"/>
    <col min="15860" max="15860" width="31.42578125" style="58" customWidth="1"/>
    <col min="15861" max="15861" width="32.140625" style="58" customWidth="1"/>
    <col min="15862" max="15862" width="35.28515625" style="58" customWidth="1"/>
    <col min="15863" max="15867" width="30.28515625" style="58" customWidth="1"/>
    <col min="15868" max="15868" width="29.28515625" style="58" customWidth="1"/>
    <col min="15869" max="15869" width="27.140625" style="58" customWidth="1"/>
    <col min="15870" max="15870" width="26.85546875" style="58" customWidth="1"/>
    <col min="15871" max="15871" width="27.42578125" style="58" customWidth="1"/>
    <col min="15872" max="15872" width="27.140625" style="58" customWidth="1"/>
    <col min="15873" max="15873" width="30.42578125" style="58" customWidth="1"/>
    <col min="15874" max="15875" width="27.7109375" style="58" customWidth="1"/>
    <col min="15876" max="15876" width="32.140625" style="58" customWidth="1"/>
    <col min="15877" max="15877" width="26.5703125" style="58" customWidth="1"/>
    <col min="15878" max="15912" width="15.28515625" style="58" customWidth="1"/>
    <col min="15913" max="16074" width="11.42578125" style="58"/>
    <col min="16075" max="16075" width="18.5703125" style="58" customWidth="1"/>
    <col min="16076" max="16076" width="19.28515625" style="58" customWidth="1"/>
    <col min="16077" max="16077" width="18.42578125" style="58" customWidth="1"/>
    <col min="16078" max="16078" width="34" style="58" customWidth="1"/>
    <col min="16079" max="16079" width="31.140625" style="58" customWidth="1"/>
    <col min="16080" max="16080" width="33.140625" style="58" customWidth="1"/>
    <col min="16081" max="16081" width="26.7109375" style="58" customWidth="1"/>
    <col min="16082" max="16082" width="24.7109375" style="58" customWidth="1"/>
    <col min="16083" max="16083" width="28" style="58" customWidth="1"/>
    <col min="16084" max="16084" width="34.42578125" style="58" customWidth="1"/>
    <col min="16085" max="16085" width="27" style="58" customWidth="1"/>
    <col min="16086" max="16086" width="23.85546875" style="58" customWidth="1"/>
    <col min="16087" max="16087" width="24.7109375" style="58" customWidth="1"/>
    <col min="16088" max="16088" width="28.5703125" style="58" customWidth="1"/>
    <col min="16089" max="16089" width="27.140625" style="58" customWidth="1"/>
    <col min="16090" max="16090" width="29.5703125" style="58" customWidth="1"/>
    <col min="16091" max="16091" width="28.42578125" style="58" customWidth="1"/>
    <col min="16092" max="16092" width="30" style="58" customWidth="1"/>
    <col min="16093" max="16093" width="29.85546875" style="58" customWidth="1"/>
    <col min="16094" max="16094" width="30" style="58" customWidth="1"/>
    <col min="16095" max="16095" width="30.7109375" style="58" customWidth="1"/>
    <col min="16096" max="16096" width="30.140625" style="58" customWidth="1"/>
    <col min="16097" max="16097" width="34.28515625" style="58" customWidth="1"/>
    <col min="16098" max="16098" width="28.85546875" style="58" customWidth="1"/>
    <col min="16099" max="16099" width="27.28515625" style="58" customWidth="1"/>
    <col min="16100" max="16100" width="27.140625" style="58" customWidth="1"/>
    <col min="16101" max="16101" width="31.85546875" style="58" customWidth="1"/>
    <col min="16102" max="16102" width="26.5703125" style="58" customWidth="1"/>
    <col min="16103" max="16103" width="27.42578125" style="58" customWidth="1"/>
    <col min="16104" max="16104" width="32.28515625" style="58" customWidth="1"/>
    <col min="16105" max="16105" width="27.140625" style="58" customWidth="1"/>
    <col min="16106" max="16106" width="29.140625" style="58" customWidth="1"/>
    <col min="16107" max="16107" width="27.85546875" style="58" customWidth="1"/>
    <col min="16108" max="16108" width="30.140625" style="58" customWidth="1"/>
    <col min="16109" max="16109" width="31.85546875" style="58" customWidth="1"/>
    <col min="16110" max="16110" width="31" style="58" customWidth="1"/>
    <col min="16111" max="16115" width="30.28515625" style="58" customWidth="1"/>
    <col min="16116" max="16116" width="31.42578125" style="58" customWidth="1"/>
    <col min="16117" max="16117" width="32.140625" style="58" customWidth="1"/>
    <col min="16118" max="16118" width="35.28515625" style="58" customWidth="1"/>
    <col min="16119" max="16123" width="30.28515625" style="58" customWidth="1"/>
    <col min="16124" max="16124" width="29.28515625" style="58" customWidth="1"/>
    <col min="16125" max="16125" width="27.140625" style="58" customWidth="1"/>
    <col min="16126" max="16126" width="26.85546875" style="58" customWidth="1"/>
    <col min="16127" max="16127" width="27.42578125" style="58" customWidth="1"/>
    <col min="16128" max="16128" width="27.140625" style="58" customWidth="1"/>
    <col min="16129" max="16129" width="30.42578125" style="58" customWidth="1"/>
    <col min="16130" max="16131" width="27.7109375" style="58" customWidth="1"/>
    <col min="16132" max="16132" width="32.140625" style="58" customWidth="1"/>
    <col min="16133" max="16133" width="26.5703125" style="58" customWidth="1"/>
    <col min="16134" max="16168" width="15.28515625" style="58" customWidth="1"/>
    <col min="16169" max="16384" width="11.42578125" style="58"/>
  </cols>
  <sheetData>
    <row r="1" spans="1:11" ht="27.75" customHeight="1">
      <c r="A1" s="457" t="s">
        <v>172</v>
      </c>
      <c r="B1" s="457"/>
      <c r="C1" s="457"/>
      <c r="D1" s="457"/>
      <c r="E1" s="457"/>
      <c r="F1" s="457"/>
      <c r="G1" s="457"/>
      <c r="H1" s="457"/>
      <c r="I1" s="457"/>
      <c r="J1" s="457"/>
    </row>
    <row r="2" spans="1:11" ht="17.25" customHeight="1">
      <c r="A2" s="457" t="s">
        <v>0</v>
      </c>
      <c r="B2" s="457"/>
      <c r="C2" s="457"/>
      <c r="D2" s="457"/>
      <c r="E2" s="457"/>
      <c r="F2" s="457"/>
      <c r="G2" s="457"/>
      <c r="H2" s="457"/>
      <c r="I2" s="457"/>
      <c r="J2" s="457"/>
    </row>
    <row r="3" spans="1:11" ht="24" customHeight="1">
      <c r="A3" s="457" t="s">
        <v>1</v>
      </c>
      <c r="B3" s="457"/>
      <c r="C3" s="457"/>
      <c r="D3" s="457"/>
      <c r="E3" s="457"/>
      <c r="F3" s="457"/>
      <c r="G3" s="457"/>
      <c r="H3" s="457"/>
      <c r="I3" s="457"/>
      <c r="J3" s="457"/>
    </row>
    <row r="4" spans="1:11" ht="19.5" customHeight="1">
      <c r="A4" s="457" t="s">
        <v>2</v>
      </c>
      <c r="B4" s="457"/>
      <c r="C4" s="457"/>
      <c r="D4" s="457"/>
      <c r="E4" s="457"/>
      <c r="F4" s="457"/>
      <c r="G4" s="457"/>
      <c r="H4" s="457"/>
      <c r="I4" s="457"/>
      <c r="J4" s="457"/>
    </row>
    <row r="5" spans="1:11" ht="14.25" customHeight="1">
      <c r="A5" s="59"/>
      <c r="B5" s="59"/>
      <c r="C5" s="59"/>
      <c r="D5" s="59"/>
      <c r="E5" s="59"/>
      <c r="F5" s="59"/>
      <c r="G5" s="59"/>
      <c r="H5" s="60"/>
      <c r="I5" s="60"/>
      <c r="J5" s="60"/>
    </row>
    <row r="6" spans="1:11" ht="19.5" customHeight="1">
      <c r="A6" s="459" t="s">
        <v>173</v>
      </c>
      <c r="B6" s="459"/>
      <c r="C6" s="459"/>
      <c r="D6" s="459"/>
      <c r="E6" s="459"/>
      <c r="F6" s="459"/>
      <c r="G6" s="459"/>
      <c r="H6" s="459"/>
      <c r="I6" s="459"/>
      <c r="J6" s="459"/>
      <c r="K6" s="61"/>
    </row>
    <row r="7" spans="1:11" ht="21.75" customHeight="1">
      <c r="A7" s="457" t="s">
        <v>4</v>
      </c>
      <c r="B7" s="457"/>
      <c r="C7" s="457"/>
      <c r="D7" s="457"/>
      <c r="E7" s="457"/>
      <c r="F7" s="457"/>
      <c r="G7" s="457"/>
      <c r="H7" s="457"/>
      <c r="I7" s="457"/>
      <c r="J7" s="457"/>
    </row>
    <row r="8" spans="1:11" ht="18.75" customHeight="1">
      <c r="A8" s="457" t="s">
        <v>174</v>
      </c>
      <c r="B8" s="457"/>
      <c r="C8" s="457"/>
      <c r="D8" s="457"/>
      <c r="E8" s="457"/>
      <c r="F8" s="457"/>
      <c r="G8" s="457"/>
      <c r="H8" s="457"/>
      <c r="I8" s="457"/>
      <c r="J8" s="457"/>
    </row>
    <row r="9" spans="1:11" ht="16.5" thickBot="1">
      <c r="I9" s="62" t="s">
        <v>175</v>
      </c>
    </row>
    <row r="10" spans="1:11" ht="26.25" customHeight="1">
      <c r="A10" s="444" t="s">
        <v>7</v>
      </c>
      <c r="B10" s="445" t="s">
        <v>8</v>
      </c>
      <c r="C10" s="445" t="s">
        <v>9</v>
      </c>
      <c r="D10" s="63" t="s">
        <v>176</v>
      </c>
      <c r="E10" s="63" t="s">
        <v>177</v>
      </c>
      <c r="F10" s="63" t="s">
        <v>178</v>
      </c>
      <c r="G10" s="63" t="s">
        <v>179</v>
      </c>
      <c r="H10" s="316" t="s">
        <v>180</v>
      </c>
      <c r="I10" s="445" t="s">
        <v>181</v>
      </c>
      <c r="J10" s="458" t="s">
        <v>12</v>
      </c>
    </row>
    <row r="11" spans="1:11" ht="15.75">
      <c r="A11" s="406"/>
      <c r="B11" s="411"/>
      <c r="C11" s="411"/>
      <c r="D11" s="64"/>
      <c r="E11" s="64"/>
      <c r="F11" s="64"/>
      <c r="G11" s="64"/>
      <c r="H11" s="317"/>
      <c r="I11" s="411"/>
      <c r="J11" s="414"/>
    </row>
    <row r="12" spans="1:11" ht="16.5" thickBot="1">
      <c r="A12" s="407"/>
      <c r="B12" s="412"/>
      <c r="C12" s="412"/>
      <c r="D12" s="65"/>
      <c r="E12" s="66"/>
      <c r="F12" s="66"/>
      <c r="G12" s="66"/>
      <c r="H12" s="318"/>
      <c r="I12" s="412"/>
      <c r="J12" s="415"/>
    </row>
    <row r="13" spans="1:11" ht="34.5" customHeight="1">
      <c r="A13" s="394" t="s">
        <v>126</v>
      </c>
      <c r="B13" s="397" t="s">
        <v>127</v>
      </c>
      <c r="C13" s="67" t="s">
        <v>16</v>
      </c>
      <c r="D13" s="68" t="s">
        <v>34</v>
      </c>
      <c r="E13" s="68" t="s">
        <v>28</v>
      </c>
      <c r="F13" s="68" t="s">
        <v>17</v>
      </c>
      <c r="G13" s="68" t="s">
        <v>27</v>
      </c>
      <c r="H13" s="68" t="s">
        <v>24</v>
      </c>
      <c r="I13" s="400">
        <f t="shared" ref="I13" si="0">+H17-D17</f>
        <v>489</v>
      </c>
      <c r="J13" s="403">
        <f t="shared" ref="J13" si="1">+(H17-D17)/D17</f>
        <v>1.63</v>
      </c>
    </row>
    <row r="14" spans="1:11" ht="21.75" customHeight="1">
      <c r="A14" s="395"/>
      <c r="B14" s="398"/>
      <c r="C14" s="69" t="s">
        <v>39</v>
      </c>
      <c r="D14" s="70" t="s">
        <v>92</v>
      </c>
      <c r="E14" s="70" t="s">
        <v>128</v>
      </c>
      <c r="F14" s="70" t="s">
        <v>129</v>
      </c>
      <c r="G14" s="70" t="s">
        <v>92</v>
      </c>
      <c r="H14" s="70" t="s">
        <v>92</v>
      </c>
      <c r="I14" s="401"/>
      <c r="J14" s="404"/>
    </row>
    <row r="15" spans="1:11" ht="21.75" customHeight="1">
      <c r="A15" s="395"/>
      <c r="B15" s="398"/>
      <c r="C15" s="69" t="s">
        <v>58</v>
      </c>
      <c r="D15" s="71">
        <v>300</v>
      </c>
      <c r="E15" s="71">
        <v>634</v>
      </c>
      <c r="F15" s="71">
        <v>1274</v>
      </c>
      <c r="G15" s="71">
        <v>1279</v>
      </c>
      <c r="H15" s="71">
        <v>789</v>
      </c>
      <c r="I15" s="401"/>
      <c r="J15" s="404"/>
    </row>
    <row r="16" spans="1:11" ht="21.75" customHeight="1">
      <c r="A16" s="395"/>
      <c r="B16" s="398"/>
      <c r="C16" s="69" t="s">
        <v>59</v>
      </c>
      <c r="D16" s="72">
        <v>1000</v>
      </c>
      <c r="E16" s="72">
        <v>1000</v>
      </c>
      <c r="F16" s="72">
        <v>2000</v>
      </c>
      <c r="G16" s="72">
        <v>2000</v>
      </c>
      <c r="H16" s="72">
        <v>1000</v>
      </c>
      <c r="I16" s="401"/>
      <c r="J16" s="404"/>
    </row>
    <row r="17" spans="1:10" ht="21.75" customHeight="1">
      <c r="A17" s="395"/>
      <c r="B17" s="398"/>
      <c r="C17" s="73" t="s">
        <v>60</v>
      </c>
      <c r="D17" s="71">
        <f t="shared" ref="D17:H17" si="2">(D15/D16)*1000</f>
        <v>300</v>
      </c>
      <c r="E17" s="71">
        <f t="shared" si="2"/>
        <v>634</v>
      </c>
      <c r="F17" s="71">
        <f t="shared" si="2"/>
        <v>637</v>
      </c>
      <c r="G17" s="71">
        <f t="shared" si="2"/>
        <v>639.5</v>
      </c>
      <c r="H17" s="71">
        <f t="shared" si="2"/>
        <v>789</v>
      </c>
      <c r="I17" s="401"/>
      <c r="J17" s="404"/>
    </row>
    <row r="18" spans="1:10" ht="21.75" customHeight="1" thickBot="1">
      <c r="A18" s="396"/>
      <c r="B18" s="399"/>
      <c r="C18" s="74" t="s">
        <v>61</v>
      </c>
      <c r="D18" s="75" t="s">
        <v>92</v>
      </c>
      <c r="E18" s="75" t="s">
        <v>92</v>
      </c>
      <c r="F18" s="75">
        <v>7441074106800</v>
      </c>
      <c r="G18" s="75" t="s">
        <v>92</v>
      </c>
      <c r="H18" s="75" t="s">
        <v>92</v>
      </c>
      <c r="I18" s="402"/>
      <c r="J18" s="405"/>
    </row>
    <row r="19" spans="1:10" ht="30" customHeight="1">
      <c r="A19" s="444" t="s">
        <v>130</v>
      </c>
      <c r="B19" s="453" t="s">
        <v>131</v>
      </c>
      <c r="C19" s="76" t="s">
        <v>16</v>
      </c>
      <c r="D19" s="77" t="s">
        <v>29</v>
      </c>
      <c r="E19" s="78" t="s">
        <v>28</v>
      </c>
      <c r="F19" s="79" t="s">
        <v>36</v>
      </c>
      <c r="G19" s="79" t="s">
        <v>19</v>
      </c>
      <c r="H19" s="79" t="s">
        <v>27</v>
      </c>
      <c r="I19" s="454">
        <f t="shared" ref="I19" si="3">+H23-D23</f>
        <v>275</v>
      </c>
      <c r="J19" s="452">
        <f t="shared" ref="J19" si="4">+(H23-D23)/D23</f>
        <v>1.5714285714285714</v>
      </c>
    </row>
    <row r="20" spans="1:10" ht="21.75" customHeight="1">
      <c r="A20" s="406"/>
      <c r="B20" s="408"/>
      <c r="C20" s="80" t="s">
        <v>39</v>
      </c>
      <c r="D20" s="81" t="s">
        <v>92</v>
      </c>
      <c r="E20" s="82" t="s">
        <v>92</v>
      </c>
      <c r="F20" s="81" t="s">
        <v>92</v>
      </c>
      <c r="G20" s="81" t="s">
        <v>132</v>
      </c>
      <c r="H20" s="81" t="s">
        <v>132</v>
      </c>
      <c r="I20" s="455"/>
      <c r="J20" s="414"/>
    </row>
    <row r="21" spans="1:10" ht="21.75" customHeight="1">
      <c r="A21" s="406"/>
      <c r="B21" s="408"/>
      <c r="C21" s="80" t="s">
        <v>58</v>
      </c>
      <c r="D21" s="83">
        <v>350</v>
      </c>
      <c r="E21" s="84">
        <v>437</v>
      </c>
      <c r="F21" s="83">
        <v>350</v>
      </c>
      <c r="G21" s="83">
        <v>485</v>
      </c>
      <c r="H21" s="83">
        <v>495</v>
      </c>
      <c r="I21" s="455"/>
      <c r="J21" s="414"/>
    </row>
    <row r="22" spans="1:10" ht="21.75" customHeight="1">
      <c r="A22" s="406"/>
      <c r="B22" s="408"/>
      <c r="C22" s="80" t="s">
        <v>135</v>
      </c>
      <c r="D22" s="81">
        <v>200</v>
      </c>
      <c r="E22" s="82">
        <v>140</v>
      </c>
      <c r="F22" s="81">
        <v>100</v>
      </c>
      <c r="G22" s="81">
        <v>110</v>
      </c>
      <c r="H22" s="81">
        <v>110</v>
      </c>
      <c r="I22" s="455"/>
      <c r="J22" s="414"/>
    </row>
    <row r="23" spans="1:10" ht="21.75" customHeight="1">
      <c r="A23" s="406"/>
      <c r="B23" s="408"/>
      <c r="C23" s="85" t="s">
        <v>136</v>
      </c>
      <c r="D23" s="83">
        <f t="shared" ref="D23" si="5">(D21/D22)*100</f>
        <v>175</v>
      </c>
      <c r="E23" s="86">
        <f>(E21/E22)*100</f>
        <v>312.14285714285717</v>
      </c>
      <c r="F23" s="83">
        <f>(F21/F22)*100</f>
        <v>350</v>
      </c>
      <c r="G23" s="83">
        <f>(G21/G22)*100</f>
        <v>440.90909090909093</v>
      </c>
      <c r="H23" s="83">
        <f>(H21/H22)*100</f>
        <v>450</v>
      </c>
      <c r="I23" s="455"/>
      <c r="J23" s="414"/>
    </row>
    <row r="24" spans="1:10" ht="21.75" customHeight="1" thickBot="1">
      <c r="A24" s="407"/>
      <c r="B24" s="409"/>
      <c r="C24" s="87" t="s">
        <v>61</v>
      </c>
      <c r="D24" s="88" t="s">
        <v>92</v>
      </c>
      <c r="E24" s="89">
        <v>7441024600242</v>
      </c>
      <c r="F24" s="88" t="s">
        <v>92</v>
      </c>
      <c r="G24" s="88">
        <v>7441137700037</v>
      </c>
      <c r="H24" s="88">
        <v>7441137700037</v>
      </c>
      <c r="I24" s="456"/>
      <c r="J24" s="415"/>
    </row>
    <row r="25" spans="1:10" ht="54" customHeight="1">
      <c r="A25" s="395" t="s">
        <v>81</v>
      </c>
      <c r="B25" s="398" t="s">
        <v>82</v>
      </c>
      <c r="C25" s="90" t="s">
        <v>16</v>
      </c>
      <c r="D25" s="70" t="s">
        <v>23</v>
      </c>
      <c r="E25" s="70" t="s">
        <v>182</v>
      </c>
      <c r="F25" s="70" t="s">
        <v>65</v>
      </c>
      <c r="G25" s="70" t="s">
        <v>34</v>
      </c>
      <c r="H25" s="70" t="s">
        <v>31</v>
      </c>
      <c r="I25" s="449">
        <f t="shared" ref="I25" si="6">+H29-D29</f>
        <v>638.59999999999991</v>
      </c>
      <c r="J25" s="450">
        <f t="shared" ref="J25" si="7">+(H29-D29)/D29</f>
        <v>0.5149999999999999</v>
      </c>
    </row>
    <row r="26" spans="1:10" ht="21.75" customHeight="1">
      <c r="A26" s="395"/>
      <c r="B26" s="398"/>
      <c r="C26" s="69" t="s">
        <v>39</v>
      </c>
      <c r="D26" s="70" t="s">
        <v>83</v>
      </c>
      <c r="E26" s="70" t="s">
        <v>84</v>
      </c>
      <c r="F26" s="70" t="s">
        <v>85</v>
      </c>
      <c r="G26" s="70" t="s">
        <v>86</v>
      </c>
      <c r="H26" s="70" t="s">
        <v>85</v>
      </c>
      <c r="I26" s="401"/>
      <c r="J26" s="404"/>
    </row>
    <row r="27" spans="1:10" ht="21.75" customHeight="1">
      <c r="A27" s="395"/>
      <c r="B27" s="398"/>
      <c r="C27" s="69" t="s">
        <v>58</v>
      </c>
      <c r="D27" s="71">
        <v>310</v>
      </c>
      <c r="E27" s="71">
        <v>420</v>
      </c>
      <c r="F27" s="71">
        <v>445</v>
      </c>
      <c r="G27" s="71">
        <v>450</v>
      </c>
      <c r="H27" s="71">
        <v>469.65</v>
      </c>
      <c r="I27" s="401"/>
      <c r="J27" s="404"/>
    </row>
    <row r="28" spans="1:10" ht="21.75" customHeight="1">
      <c r="A28" s="395"/>
      <c r="B28" s="398"/>
      <c r="C28" s="69" t="s">
        <v>59</v>
      </c>
      <c r="D28" s="72">
        <v>250</v>
      </c>
      <c r="E28" s="72">
        <v>250</v>
      </c>
      <c r="F28" s="72">
        <v>250</v>
      </c>
      <c r="G28" s="72">
        <v>250</v>
      </c>
      <c r="H28" s="72">
        <v>250</v>
      </c>
      <c r="I28" s="401"/>
      <c r="J28" s="404"/>
    </row>
    <row r="29" spans="1:10" ht="21.75" customHeight="1">
      <c r="A29" s="395"/>
      <c r="B29" s="398"/>
      <c r="C29" s="73" t="s">
        <v>60</v>
      </c>
      <c r="D29" s="71">
        <f t="shared" ref="D29:H29" si="8">(D27/D28)*1000</f>
        <v>1240</v>
      </c>
      <c r="E29" s="71">
        <f t="shared" si="8"/>
        <v>1680</v>
      </c>
      <c r="F29" s="71">
        <f t="shared" si="8"/>
        <v>1780</v>
      </c>
      <c r="G29" s="71">
        <f t="shared" si="8"/>
        <v>1800</v>
      </c>
      <c r="H29" s="71">
        <f t="shared" si="8"/>
        <v>1878.6</v>
      </c>
      <c r="I29" s="401"/>
      <c r="J29" s="404"/>
    </row>
    <row r="30" spans="1:10" ht="21.75" customHeight="1" thickBot="1">
      <c r="A30" s="395"/>
      <c r="B30" s="398"/>
      <c r="C30" s="73" t="s">
        <v>61</v>
      </c>
      <c r="D30" s="91">
        <v>7441017351106</v>
      </c>
      <c r="E30" s="91">
        <v>7441017407001</v>
      </c>
      <c r="F30" s="91">
        <v>7441053200215</v>
      </c>
      <c r="G30" s="91" t="s">
        <v>92</v>
      </c>
      <c r="H30" s="91">
        <v>7441053200215</v>
      </c>
      <c r="I30" s="401"/>
      <c r="J30" s="404"/>
    </row>
    <row r="31" spans="1:10" ht="34.5" customHeight="1">
      <c r="A31" s="444" t="s">
        <v>93</v>
      </c>
      <c r="B31" s="453" t="s">
        <v>94</v>
      </c>
      <c r="C31" s="76" t="s">
        <v>16</v>
      </c>
      <c r="D31" s="79" t="s">
        <v>183</v>
      </c>
      <c r="E31" s="79" t="s">
        <v>184</v>
      </c>
      <c r="F31" s="79" t="s">
        <v>19</v>
      </c>
      <c r="G31" s="79" t="s">
        <v>31</v>
      </c>
      <c r="H31" s="79" t="s">
        <v>185</v>
      </c>
      <c r="I31" s="451">
        <f>+H33-D33</f>
        <v>60</v>
      </c>
      <c r="J31" s="452">
        <f>+(H33-D33)/D33</f>
        <v>0.48</v>
      </c>
    </row>
    <row r="32" spans="1:10" ht="21.75" customHeight="1">
      <c r="A32" s="406"/>
      <c r="B32" s="408"/>
      <c r="C32" s="80" t="s">
        <v>103</v>
      </c>
      <c r="D32" s="92" t="s">
        <v>104</v>
      </c>
      <c r="E32" s="92" t="s">
        <v>104</v>
      </c>
      <c r="F32" s="92" t="s">
        <v>104</v>
      </c>
      <c r="G32" s="92" t="s">
        <v>104</v>
      </c>
      <c r="H32" s="92" t="s">
        <v>105</v>
      </c>
      <c r="I32" s="411"/>
      <c r="J32" s="414"/>
    </row>
    <row r="33" spans="1:10" ht="21.75" customHeight="1">
      <c r="A33" s="406"/>
      <c r="B33" s="408"/>
      <c r="C33" s="80" t="s">
        <v>58</v>
      </c>
      <c r="D33" s="83">
        <v>125</v>
      </c>
      <c r="E33" s="83">
        <v>150</v>
      </c>
      <c r="F33" s="83">
        <v>170</v>
      </c>
      <c r="G33" s="83">
        <v>182</v>
      </c>
      <c r="H33" s="83">
        <v>185</v>
      </c>
      <c r="I33" s="411"/>
      <c r="J33" s="414"/>
    </row>
    <row r="34" spans="1:10" ht="21.75" customHeight="1">
      <c r="A34" s="406"/>
      <c r="B34" s="408"/>
      <c r="C34" s="80" t="s">
        <v>106</v>
      </c>
      <c r="D34" s="93">
        <v>1</v>
      </c>
      <c r="E34" s="93">
        <v>1</v>
      </c>
      <c r="F34" s="93">
        <v>1</v>
      </c>
      <c r="G34" s="93">
        <v>1</v>
      </c>
      <c r="H34" s="93">
        <v>1</v>
      </c>
      <c r="I34" s="411"/>
      <c r="J34" s="414"/>
    </row>
    <row r="35" spans="1:10" ht="21.75" customHeight="1" thickBot="1">
      <c r="A35" s="407"/>
      <c r="B35" s="409"/>
      <c r="C35" s="87" t="s">
        <v>61</v>
      </c>
      <c r="D35" s="88" t="s">
        <v>92</v>
      </c>
      <c r="E35" s="88" t="s">
        <v>92</v>
      </c>
      <c r="F35" s="88" t="s">
        <v>92</v>
      </c>
      <c r="G35" s="88" t="s">
        <v>92</v>
      </c>
      <c r="H35" s="66" t="s">
        <v>92</v>
      </c>
      <c r="I35" s="412"/>
      <c r="J35" s="415"/>
    </row>
    <row r="36" spans="1:10" ht="57" customHeight="1">
      <c r="A36" s="430" t="s">
        <v>167</v>
      </c>
      <c r="B36" s="433" t="s">
        <v>186</v>
      </c>
      <c r="C36" s="68" t="s">
        <v>16</v>
      </c>
      <c r="D36" s="70" t="s">
        <v>184</v>
      </c>
      <c r="E36" s="70" t="s">
        <v>23</v>
      </c>
      <c r="F36" s="70" t="s">
        <v>18</v>
      </c>
      <c r="G36" s="70" t="s">
        <v>21</v>
      </c>
      <c r="H36" s="70" t="s">
        <v>187</v>
      </c>
      <c r="I36" s="449">
        <f>+H38-D38</f>
        <v>50</v>
      </c>
      <c r="J36" s="450">
        <f>+(H38-D38)/D38</f>
        <v>0.33333333333333331</v>
      </c>
    </row>
    <row r="37" spans="1:10" ht="21.75" customHeight="1">
      <c r="A37" s="431"/>
      <c r="B37" s="434"/>
      <c r="C37" s="312" t="s">
        <v>103</v>
      </c>
      <c r="D37" s="70" t="s">
        <v>104</v>
      </c>
      <c r="E37" s="70" t="s">
        <v>104</v>
      </c>
      <c r="F37" s="70" t="s">
        <v>104</v>
      </c>
      <c r="G37" s="70" t="s">
        <v>92</v>
      </c>
      <c r="H37" s="70" t="s">
        <v>104</v>
      </c>
      <c r="I37" s="401"/>
      <c r="J37" s="404"/>
    </row>
    <row r="38" spans="1:10" ht="21.75" customHeight="1">
      <c r="A38" s="431"/>
      <c r="B38" s="434"/>
      <c r="C38" s="312" t="s">
        <v>58</v>
      </c>
      <c r="D38" s="71">
        <v>150</v>
      </c>
      <c r="E38" s="71">
        <v>180</v>
      </c>
      <c r="F38" s="71">
        <v>180</v>
      </c>
      <c r="G38" s="71">
        <v>195</v>
      </c>
      <c r="H38" s="71">
        <v>200</v>
      </c>
      <c r="I38" s="401"/>
      <c r="J38" s="404"/>
    </row>
    <row r="39" spans="1:10" ht="21.75" customHeight="1">
      <c r="A39" s="431"/>
      <c r="B39" s="434"/>
      <c r="C39" s="312" t="s">
        <v>59</v>
      </c>
      <c r="D39" s="72">
        <v>1000</v>
      </c>
      <c r="E39" s="72">
        <v>1000</v>
      </c>
      <c r="F39" s="72">
        <v>1000</v>
      </c>
      <c r="G39" s="72">
        <v>1000</v>
      </c>
      <c r="H39" s="72">
        <v>1000</v>
      </c>
      <c r="I39" s="401"/>
      <c r="J39" s="404"/>
    </row>
    <row r="40" spans="1:10" ht="21.75" customHeight="1">
      <c r="A40" s="431"/>
      <c r="B40" s="434"/>
      <c r="C40" s="313" t="s">
        <v>60</v>
      </c>
      <c r="D40" s="71"/>
      <c r="E40" s="71"/>
      <c r="F40" s="71"/>
      <c r="G40" s="71"/>
      <c r="H40" s="71"/>
      <c r="I40" s="401"/>
      <c r="J40" s="404"/>
    </row>
    <row r="41" spans="1:10" ht="21.75" customHeight="1" thickBot="1">
      <c r="A41" s="432"/>
      <c r="B41" s="435"/>
      <c r="C41" s="314" t="s">
        <v>61</v>
      </c>
      <c r="D41" s="91" t="s">
        <v>92</v>
      </c>
      <c r="E41" s="91" t="s">
        <v>92</v>
      </c>
      <c r="F41" s="91" t="s">
        <v>92</v>
      </c>
      <c r="G41" s="91" t="s">
        <v>92</v>
      </c>
      <c r="H41" s="91" t="s">
        <v>92</v>
      </c>
      <c r="I41" s="401"/>
      <c r="J41" s="404"/>
    </row>
    <row r="42" spans="1:10" ht="46.5" customHeight="1">
      <c r="A42" s="444" t="s">
        <v>170</v>
      </c>
      <c r="B42" s="427" t="s">
        <v>186</v>
      </c>
      <c r="C42" s="76" t="s">
        <v>16</v>
      </c>
      <c r="D42" s="79" t="s">
        <v>187</v>
      </c>
      <c r="E42" s="79" t="s">
        <v>184</v>
      </c>
      <c r="F42" s="79" t="s">
        <v>18</v>
      </c>
      <c r="G42" s="79" t="s">
        <v>183</v>
      </c>
      <c r="H42" s="79" t="s">
        <v>98</v>
      </c>
      <c r="I42" s="451">
        <f>+H44-D44</f>
        <v>80</v>
      </c>
      <c r="J42" s="452">
        <f t="shared" ref="J42" si="9">+(H44-D44)/D44</f>
        <v>0.26666666666666666</v>
      </c>
    </row>
    <row r="43" spans="1:10" ht="21.75" customHeight="1">
      <c r="A43" s="406"/>
      <c r="B43" s="427"/>
      <c r="C43" s="80" t="s">
        <v>103</v>
      </c>
      <c r="D43" s="92" t="s">
        <v>104</v>
      </c>
      <c r="E43" s="92" t="s">
        <v>104</v>
      </c>
      <c r="F43" s="92" t="s">
        <v>104</v>
      </c>
      <c r="G43" s="92" t="s">
        <v>104</v>
      </c>
      <c r="H43" s="92" t="s">
        <v>104</v>
      </c>
      <c r="I43" s="411"/>
      <c r="J43" s="414"/>
    </row>
    <row r="44" spans="1:10" ht="21.75" customHeight="1">
      <c r="A44" s="406"/>
      <c r="B44" s="427"/>
      <c r="C44" s="80" t="s">
        <v>58</v>
      </c>
      <c r="D44" s="83">
        <v>300</v>
      </c>
      <c r="E44" s="83">
        <v>300</v>
      </c>
      <c r="F44" s="83">
        <v>350</v>
      </c>
      <c r="G44" s="83">
        <v>350</v>
      </c>
      <c r="H44" s="83">
        <v>380</v>
      </c>
      <c r="I44" s="411"/>
      <c r="J44" s="414"/>
    </row>
    <row r="45" spans="1:10" ht="21.75" customHeight="1">
      <c r="A45" s="406"/>
      <c r="B45" s="427"/>
      <c r="C45" s="80" t="s">
        <v>59</v>
      </c>
      <c r="D45" s="93">
        <v>1000</v>
      </c>
      <c r="E45" s="93">
        <v>1000</v>
      </c>
      <c r="F45" s="93">
        <v>1000</v>
      </c>
      <c r="G45" s="93">
        <v>1000</v>
      </c>
      <c r="H45" s="93">
        <v>1000</v>
      </c>
      <c r="I45" s="411"/>
      <c r="J45" s="414"/>
    </row>
    <row r="46" spans="1:10" ht="21.75" customHeight="1">
      <c r="A46" s="406"/>
      <c r="B46" s="427"/>
      <c r="C46" s="85" t="s">
        <v>60</v>
      </c>
      <c r="D46" s="83"/>
      <c r="E46" s="83"/>
      <c r="F46" s="83"/>
      <c r="G46" s="83"/>
      <c r="H46" s="83"/>
      <c r="I46" s="411"/>
      <c r="J46" s="414"/>
    </row>
    <row r="47" spans="1:10" ht="21.75" customHeight="1" thickBot="1">
      <c r="A47" s="406"/>
      <c r="B47" s="427"/>
      <c r="C47" s="85" t="s">
        <v>61</v>
      </c>
      <c r="D47" s="81" t="s">
        <v>92</v>
      </c>
      <c r="E47" s="81" t="s">
        <v>92</v>
      </c>
      <c r="F47" s="81" t="s">
        <v>92</v>
      </c>
      <c r="G47" s="81" t="s">
        <v>92</v>
      </c>
      <c r="H47" s="81" t="s">
        <v>92</v>
      </c>
      <c r="I47" s="411"/>
      <c r="J47" s="414"/>
    </row>
    <row r="48" spans="1:10" ht="37.5" customHeight="1">
      <c r="A48" s="394" t="s">
        <v>62</v>
      </c>
      <c r="B48" s="397" t="s">
        <v>188</v>
      </c>
      <c r="C48" s="67" t="s">
        <v>16</v>
      </c>
      <c r="D48" s="68" t="s">
        <v>31</v>
      </c>
      <c r="E48" s="68" t="s">
        <v>20</v>
      </c>
      <c r="F48" s="68" t="s">
        <v>31</v>
      </c>
      <c r="G48" s="68" t="s">
        <v>21</v>
      </c>
      <c r="H48" s="68" t="s">
        <v>24</v>
      </c>
      <c r="I48" s="400">
        <f t="shared" ref="I48" si="10">+H52-D52</f>
        <v>1042.6315789473692</v>
      </c>
      <c r="J48" s="403">
        <f>+(H52-D52)/D52</f>
        <v>0.2082559484178437</v>
      </c>
    </row>
    <row r="49" spans="1:10" ht="21.75" customHeight="1">
      <c r="A49" s="395"/>
      <c r="B49" s="398"/>
      <c r="C49" s="69" t="s">
        <v>39</v>
      </c>
      <c r="D49" s="70" t="s">
        <v>189</v>
      </c>
      <c r="E49" s="70" t="s">
        <v>67</v>
      </c>
      <c r="F49" s="70" t="s">
        <v>190</v>
      </c>
      <c r="G49" s="70" t="s">
        <v>190</v>
      </c>
      <c r="H49" s="70" t="s">
        <v>190</v>
      </c>
      <c r="I49" s="401"/>
      <c r="J49" s="404"/>
    </row>
    <row r="50" spans="1:10" ht="21.75" customHeight="1">
      <c r="A50" s="395"/>
      <c r="B50" s="398"/>
      <c r="C50" s="69" t="s">
        <v>58</v>
      </c>
      <c r="D50" s="71">
        <v>1426.85</v>
      </c>
      <c r="E50" s="71">
        <v>2995</v>
      </c>
      <c r="F50" s="71">
        <v>1545.33</v>
      </c>
      <c r="G50" s="71">
        <v>1675</v>
      </c>
      <c r="H50" s="71">
        <v>1724</v>
      </c>
      <c r="I50" s="401"/>
      <c r="J50" s="404"/>
    </row>
    <row r="51" spans="1:10" ht="21.75" customHeight="1">
      <c r="A51" s="395"/>
      <c r="B51" s="398"/>
      <c r="C51" s="69" t="s">
        <v>59</v>
      </c>
      <c r="D51" s="72">
        <v>285</v>
      </c>
      <c r="E51" s="72">
        <v>595</v>
      </c>
      <c r="F51" s="72">
        <v>285</v>
      </c>
      <c r="G51" s="72">
        <v>285</v>
      </c>
      <c r="H51" s="72">
        <v>285</v>
      </c>
      <c r="I51" s="401"/>
      <c r="J51" s="404"/>
    </row>
    <row r="52" spans="1:10" ht="21.75" customHeight="1">
      <c r="A52" s="395"/>
      <c r="B52" s="398"/>
      <c r="C52" s="73" t="s">
        <v>60</v>
      </c>
      <c r="D52" s="71">
        <f t="shared" ref="D52:H52" si="11">(D50/D51)*1000</f>
        <v>5006.4912280701747</v>
      </c>
      <c r="E52" s="71">
        <f t="shared" si="11"/>
        <v>5033.6134453781515</v>
      </c>
      <c r="F52" s="71">
        <f t="shared" si="11"/>
        <v>5422.2105263157891</v>
      </c>
      <c r="G52" s="71">
        <f t="shared" si="11"/>
        <v>5877.1929824561403</v>
      </c>
      <c r="H52" s="71">
        <f t="shared" si="11"/>
        <v>6049.1228070175439</v>
      </c>
      <c r="I52" s="401"/>
      <c r="J52" s="404"/>
    </row>
    <row r="53" spans="1:10" ht="21.75" customHeight="1" thickBot="1">
      <c r="A53" s="396"/>
      <c r="B53" s="399"/>
      <c r="C53" s="74" t="s">
        <v>61</v>
      </c>
      <c r="D53" s="75">
        <v>7441000610166</v>
      </c>
      <c r="E53" s="75">
        <v>5380030321</v>
      </c>
      <c r="F53" s="75">
        <v>74441000601164</v>
      </c>
      <c r="G53" s="75">
        <v>74441000601164</v>
      </c>
      <c r="H53" s="75">
        <v>74441000601164</v>
      </c>
      <c r="I53" s="402"/>
      <c r="J53" s="405"/>
    </row>
    <row r="54" spans="1:10" ht="12.75" customHeight="1">
      <c r="A54" s="97"/>
      <c r="B54" s="98"/>
      <c r="C54" s="96"/>
      <c r="D54" s="99"/>
      <c r="E54" s="99"/>
      <c r="F54" s="99"/>
      <c r="G54" s="99"/>
      <c r="H54" s="99"/>
      <c r="I54" s="97"/>
      <c r="J54" s="97"/>
    </row>
    <row r="55" spans="1:10" ht="29.25" customHeight="1" thickBot="1">
      <c r="A55" s="443" t="s">
        <v>173</v>
      </c>
      <c r="B55" s="443"/>
      <c r="C55" s="443"/>
      <c r="D55" s="443"/>
      <c r="E55" s="443"/>
      <c r="F55" s="443"/>
      <c r="G55" s="443"/>
      <c r="H55" s="443"/>
      <c r="I55" s="443"/>
      <c r="J55" s="100" t="s">
        <v>191</v>
      </c>
    </row>
    <row r="56" spans="1:10" ht="15.75">
      <c r="A56" s="444" t="s">
        <v>7</v>
      </c>
      <c r="B56" s="445" t="s">
        <v>8</v>
      </c>
      <c r="C56" s="445" t="s">
        <v>9</v>
      </c>
      <c r="D56" s="63">
        <v>1</v>
      </c>
      <c r="E56" s="63">
        <v>2</v>
      </c>
      <c r="F56" s="63">
        <v>3</v>
      </c>
      <c r="G56" s="63">
        <v>4</v>
      </c>
      <c r="H56" s="63">
        <v>5</v>
      </c>
      <c r="I56" s="446" t="s">
        <v>181</v>
      </c>
      <c r="J56" s="446" t="s">
        <v>12</v>
      </c>
    </row>
    <row r="57" spans="1:10" ht="12.75" customHeight="1">
      <c r="A57" s="406"/>
      <c r="B57" s="411"/>
      <c r="C57" s="411"/>
      <c r="D57" s="64"/>
      <c r="E57" s="64"/>
      <c r="F57" s="64"/>
      <c r="G57" s="64"/>
      <c r="H57" s="64"/>
      <c r="I57" s="447"/>
      <c r="J57" s="447"/>
    </row>
    <row r="58" spans="1:10" ht="12.75" customHeight="1" thickBot="1">
      <c r="A58" s="407"/>
      <c r="B58" s="412"/>
      <c r="C58" s="412"/>
      <c r="D58" s="65"/>
      <c r="E58" s="66"/>
      <c r="F58" s="66"/>
      <c r="G58" s="66"/>
      <c r="H58" s="66"/>
      <c r="I58" s="448"/>
      <c r="J58" s="448"/>
    </row>
    <row r="59" spans="1:10" ht="34.5" customHeight="1">
      <c r="A59" s="394" t="s">
        <v>137</v>
      </c>
      <c r="B59" s="440" t="s">
        <v>192</v>
      </c>
      <c r="C59" s="67" t="s">
        <v>16</v>
      </c>
      <c r="D59" s="68" t="s">
        <v>109</v>
      </c>
      <c r="E59" s="68" t="s">
        <v>18</v>
      </c>
      <c r="F59" s="68" t="s">
        <v>139</v>
      </c>
      <c r="G59" s="68" t="s">
        <v>140</v>
      </c>
      <c r="H59" s="68" t="s">
        <v>141</v>
      </c>
      <c r="I59" s="400">
        <f>+H61-D61</f>
        <v>405</v>
      </c>
      <c r="J59" s="403">
        <f>+(H61-D61)/D61</f>
        <v>0.20300751879699247</v>
      </c>
    </row>
    <row r="60" spans="1:10" ht="21.75" customHeight="1">
      <c r="A60" s="395"/>
      <c r="B60" s="441"/>
      <c r="C60" s="69" t="s">
        <v>39</v>
      </c>
      <c r="D60" s="70" t="s">
        <v>92</v>
      </c>
      <c r="E60" s="70" t="s">
        <v>142</v>
      </c>
      <c r="F60" s="70" t="s">
        <v>142</v>
      </c>
      <c r="G60" s="70" t="s">
        <v>92</v>
      </c>
      <c r="H60" s="70" t="s">
        <v>92</v>
      </c>
      <c r="I60" s="401"/>
      <c r="J60" s="404"/>
    </row>
    <row r="61" spans="1:10" ht="21.75" customHeight="1">
      <c r="A61" s="395"/>
      <c r="B61" s="441"/>
      <c r="C61" s="69" t="s">
        <v>58</v>
      </c>
      <c r="D61" s="71">
        <v>1995</v>
      </c>
      <c r="E61" s="71">
        <v>2000</v>
      </c>
      <c r="F61" s="71">
        <v>2150</v>
      </c>
      <c r="G61" s="71">
        <v>2285</v>
      </c>
      <c r="H61" s="71">
        <v>2400</v>
      </c>
      <c r="I61" s="401"/>
      <c r="J61" s="404"/>
    </row>
    <row r="62" spans="1:10" ht="21.75" customHeight="1">
      <c r="A62" s="395"/>
      <c r="B62" s="441"/>
      <c r="C62" s="69" t="s">
        <v>59</v>
      </c>
      <c r="D62" s="72">
        <v>1000</v>
      </c>
      <c r="E62" s="72">
        <v>1000</v>
      </c>
      <c r="F62" s="72">
        <v>1000</v>
      </c>
      <c r="G62" s="72">
        <v>1000</v>
      </c>
      <c r="H62" s="72">
        <v>1000</v>
      </c>
      <c r="I62" s="401"/>
      <c r="J62" s="404"/>
    </row>
    <row r="63" spans="1:10" ht="21.75" customHeight="1">
      <c r="A63" s="395"/>
      <c r="B63" s="441"/>
      <c r="C63" s="73" t="s">
        <v>60</v>
      </c>
      <c r="D63" s="71"/>
      <c r="E63" s="71"/>
      <c r="F63" s="71"/>
      <c r="G63" s="71"/>
      <c r="H63" s="71"/>
      <c r="I63" s="401"/>
      <c r="J63" s="404"/>
    </row>
    <row r="64" spans="1:10" ht="21.75" customHeight="1" thickBot="1">
      <c r="A64" s="396"/>
      <c r="B64" s="442"/>
      <c r="C64" s="74" t="s">
        <v>61</v>
      </c>
      <c r="D64" s="75" t="s">
        <v>92</v>
      </c>
      <c r="E64" s="75" t="s">
        <v>92</v>
      </c>
      <c r="F64" s="75" t="s">
        <v>92</v>
      </c>
      <c r="G64" s="75" t="s">
        <v>92</v>
      </c>
      <c r="H64" s="75" t="s">
        <v>92</v>
      </c>
      <c r="I64" s="402"/>
      <c r="J64" s="405"/>
    </row>
    <row r="65" spans="1:10" ht="33" customHeight="1">
      <c r="A65" s="406" t="s">
        <v>158</v>
      </c>
      <c r="B65" s="408" t="s">
        <v>193</v>
      </c>
      <c r="C65" s="101" t="s">
        <v>16</v>
      </c>
      <c r="D65" s="92" t="s">
        <v>24</v>
      </c>
      <c r="E65" s="92" t="s">
        <v>194</v>
      </c>
      <c r="F65" s="92" t="s">
        <v>34</v>
      </c>
      <c r="G65" s="92" t="s">
        <v>35</v>
      </c>
      <c r="H65" s="92" t="s">
        <v>32</v>
      </c>
      <c r="I65" s="410">
        <f t="shared" ref="I65" si="12">+H69-D69</f>
        <v>70</v>
      </c>
      <c r="J65" s="413">
        <f t="shared" ref="J65" si="13">+(H69-D69)/D69</f>
        <v>0.17948717948717949</v>
      </c>
    </row>
    <row r="66" spans="1:10" ht="21.75" customHeight="1">
      <c r="A66" s="406"/>
      <c r="B66" s="408"/>
      <c r="C66" s="80" t="s">
        <v>39</v>
      </c>
      <c r="D66" s="92" t="s">
        <v>119</v>
      </c>
      <c r="E66" s="92" t="s">
        <v>119</v>
      </c>
      <c r="F66" s="92" t="s">
        <v>195</v>
      </c>
      <c r="G66" s="92" t="s">
        <v>195</v>
      </c>
      <c r="H66" s="92" t="s">
        <v>195</v>
      </c>
      <c r="I66" s="411"/>
      <c r="J66" s="414"/>
    </row>
    <row r="67" spans="1:10" ht="21.75" customHeight="1">
      <c r="A67" s="406"/>
      <c r="B67" s="408"/>
      <c r="C67" s="80" t="s">
        <v>58</v>
      </c>
      <c r="D67" s="83">
        <v>702</v>
      </c>
      <c r="E67" s="83">
        <v>737</v>
      </c>
      <c r="F67" s="83">
        <v>450</v>
      </c>
      <c r="G67" s="83">
        <v>450</v>
      </c>
      <c r="H67" s="83">
        <v>460</v>
      </c>
      <c r="I67" s="411"/>
      <c r="J67" s="414"/>
    </row>
    <row r="68" spans="1:10" ht="21.75" customHeight="1">
      <c r="A68" s="406"/>
      <c r="B68" s="408"/>
      <c r="C68" s="80" t="s">
        <v>59</v>
      </c>
      <c r="D68" s="93">
        <v>1800</v>
      </c>
      <c r="E68" s="93">
        <v>1800</v>
      </c>
      <c r="F68" s="93">
        <v>1000</v>
      </c>
      <c r="G68" s="93">
        <v>1000</v>
      </c>
      <c r="H68" s="93">
        <v>1000</v>
      </c>
      <c r="I68" s="411"/>
      <c r="J68" s="414"/>
    </row>
    <row r="69" spans="1:10" ht="21.75" customHeight="1">
      <c r="A69" s="406"/>
      <c r="B69" s="408"/>
      <c r="C69" s="85" t="s">
        <v>60</v>
      </c>
      <c r="D69" s="83">
        <f t="shared" ref="D69:H69" si="14">(D67/D68)*1000</f>
        <v>390</v>
      </c>
      <c r="E69" s="83">
        <f t="shared" si="14"/>
        <v>409.44444444444446</v>
      </c>
      <c r="F69" s="83">
        <f t="shared" si="14"/>
        <v>450</v>
      </c>
      <c r="G69" s="83">
        <f t="shared" si="14"/>
        <v>450</v>
      </c>
      <c r="H69" s="83">
        <f t="shared" si="14"/>
        <v>460</v>
      </c>
      <c r="I69" s="411"/>
      <c r="J69" s="414"/>
    </row>
    <row r="70" spans="1:10" ht="21.75" customHeight="1" thickBot="1">
      <c r="A70" s="406"/>
      <c r="B70" s="408"/>
      <c r="C70" s="85" t="s">
        <v>61</v>
      </c>
      <c r="D70" s="81">
        <v>7441011922494</v>
      </c>
      <c r="E70" s="81">
        <v>7441011922494</v>
      </c>
      <c r="F70" s="81" t="s">
        <v>92</v>
      </c>
      <c r="G70" s="81" t="s">
        <v>92</v>
      </c>
      <c r="H70" s="81" t="s">
        <v>92</v>
      </c>
      <c r="I70" s="411"/>
      <c r="J70" s="414"/>
    </row>
    <row r="71" spans="1:10" ht="36.75" customHeight="1">
      <c r="A71" s="430" t="s">
        <v>169</v>
      </c>
      <c r="B71" s="433" t="s">
        <v>186</v>
      </c>
      <c r="C71" s="68" t="s">
        <v>16</v>
      </c>
      <c r="D71" s="68" t="s">
        <v>23</v>
      </c>
      <c r="E71" s="68" t="s">
        <v>19</v>
      </c>
      <c r="F71" s="68" t="s">
        <v>18</v>
      </c>
      <c r="G71" s="68" t="s">
        <v>184</v>
      </c>
      <c r="H71" s="68" t="s">
        <v>187</v>
      </c>
      <c r="I71" s="400">
        <f>+H73-D73</f>
        <v>50</v>
      </c>
      <c r="J71" s="403">
        <f t="shared" ref="J71" si="15">+(H73-D73)/D73</f>
        <v>0.16666666666666666</v>
      </c>
    </row>
    <row r="72" spans="1:10" ht="21.75" customHeight="1">
      <c r="A72" s="431"/>
      <c r="B72" s="434"/>
      <c r="C72" s="312" t="s">
        <v>103</v>
      </c>
      <c r="D72" s="70" t="s">
        <v>104</v>
      </c>
      <c r="E72" s="70" t="s">
        <v>104</v>
      </c>
      <c r="F72" s="70" t="s">
        <v>104</v>
      </c>
      <c r="G72" s="70" t="s">
        <v>104</v>
      </c>
      <c r="H72" s="70" t="s">
        <v>104</v>
      </c>
      <c r="I72" s="401"/>
      <c r="J72" s="404"/>
    </row>
    <row r="73" spans="1:10" ht="21.75" customHeight="1">
      <c r="A73" s="431"/>
      <c r="B73" s="434"/>
      <c r="C73" s="312" t="s">
        <v>58</v>
      </c>
      <c r="D73" s="71">
        <v>300</v>
      </c>
      <c r="E73" s="71">
        <v>300</v>
      </c>
      <c r="F73" s="71">
        <v>300</v>
      </c>
      <c r="G73" s="71">
        <v>300</v>
      </c>
      <c r="H73" s="71">
        <v>350</v>
      </c>
      <c r="I73" s="401"/>
      <c r="J73" s="404"/>
    </row>
    <row r="74" spans="1:10" ht="21.75" customHeight="1">
      <c r="A74" s="431"/>
      <c r="B74" s="434"/>
      <c r="C74" s="312" t="s">
        <v>59</v>
      </c>
      <c r="D74" s="72">
        <v>1000</v>
      </c>
      <c r="E74" s="72">
        <v>1000</v>
      </c>
      <c r="F74" s="72">
        <v>1000</v>
      </c>
      <c r="G74" s="72">
        <v>1000</v>
      </c>
      <c r="H74" s="72">
        <v>1000</v>
      </c>
      <c r="I74" s="401"/>
      <c r="J74" s="404"/>
    </row>
    <row r="75" spans="1:10" ht="21.75" customHeight="1">
      <c r="A75" s="431"/>
      <c r="B75" s="434"/>
      <c r="C75" s="313" t="s">
        <v>60</v>
      </c>
      <c r="D75" s="71"/>
      <c r="E75" s="71"/>
      <c r="F75" s="71"/>
      <c r="G75" s="71"/>
      <c r="H75" s="71"/>
      <c r="I75" s="401"/>
      <c r="J75" s="404"/>
    </row>
    <row r="76" spans="1:10" ht="21.75" customHeight="1" thickBot="1">
      <c r="A76" s="432"/>
      <c r="B76" s="435"/>
      <c r="C76" s="315" t="s">
        <v>61</v>
      </c>
      <c r="D76" s="75" t="s">
        <v>92</v>
      </c>
      <c r="E76" s="75" t="s">
        <v>92</v>
      </c>
      <c r="F76" s="75" t="s">
        <v>92</v>
      </c>
      <c r="G76" s="75" t="s">
        <v>92</v>
      </c>
      <c r="H76" s="75" t="s">
        <v>92</v>
      </c>
      <c r="I76" s="402"/>
      <c r="J76" s="405"/>
    </row>
    <row r="77" spans="1:10" ht="34.5" customHeight="1">
      <c r="A77" s="406" t="s">
        <v>116</v>
      </c>
      <c r="B77" s="408" t="s">
        <v>117</v>
      </c>
      <c r="C77" s="101" t="s">
        <v>16</v>
      </c>
      <c r="D77" s="92" t="s">
        <v>19</v>
      </c>
      <c r="E77" s="92" t="s">
        <v>32</v>
      </c>
      <c r="F77" s="92" t="s">
        <v>31</v>
      </c>
      <c r="G77" s="92" t="s">
        <v>185</v>
      </c>
      <c r="H77" s="92" t="s">
        <v>28</v>
      </c>
      <c r="I77" s="410">
        <f t="shared" ref="I77" si="16">+H81-D81</f>
        <v>108.51145479907655</v>
      </c>
      <c r="J77" s="413">
        <f t="shared" ref="J77" si="17">+(H81-D81)/D81</f>
        <v>0.13734666656386613</v>
      </c>
    </row>
    <row r="78" spans="1:10" ht="21.75" customHeight="1">
      <c r="A78" s="406"/>
      <c r="B78" s="408"/>
      <c r="C78" s="80" t="s">
        <v>39</v>
      </c>
      <c r="D78" s="92" t="s">
        <v>118</v>
      </c>
      <c r="E78" s="92" t="s">
        <v>119</v>
      </c>
      <c r="F78" s="92" t="s">
        <v>120</v>
      </c>
      <c r="G78" s="92" t="s">
        <v>118</v>
      </c>
      <c r="H78" s="92" t="s">
        <v>121</v>
      </c>
      <c r="I78" s="411"/>
      <c r="J78" s="414"/>
    </row>
    <row r="79" spans="1:10" ht="21.75" customHeight="1">
      <c r="A79" s="406"/>
      <c r="B79" s="408"/>
      <c r="C79" s="80" t="s">
        <v>58</v>
      </c>
      <c r="D79" s="83">
        <v>715</v>
      </c>
      <c r="E79" s="83">
        <v>800</v>
      </c>
      <c r="F79" s="83">
        <v>786.24</v>
      </c>
      <c r="G79" s="83">
        <v>795</v>
      </c>
      <c r="H79" s="83">
        <v>815</v>
      </c>
      <c r="I79" s="411"/>
      <c r="J79" s="414"/>
    </row>
    <row r="80" spans="1:10" ht="21.75" customHeight="1">
      <c r="A80" s="406"/>
      <c r="B80" s="408"/>
      <c r="C80" s="80" t="s">
        <v>59</v>
      </c>
      <c r="D80" s="93">
        <v>905</v>
      </c>
      <c r="E80" s="93">
        <v>1000</v>
      </c>
      <c r="F80" s="93">
        <v>907</v>
      </c>
      <c r="G80" s="93">
        <v>905</v>
      </c>
      <c r="H80" s="93">
        <v>907</v>
      </c>
      <c r="I80" s="411"/>
      <c r="J80" s="414"/>
    </row>
    <row r="81" spans="1:10" ht="21.75" customHeight="1">
      <c r="A81" s="406"/>
      <c r="B81" s="408"/>
      <c r="C81" s="85" t="s">
        <v>60</v>
      </c>
      <c r="D81" s="83">
        <f t="shared" ref="D81:H81" si="18">(D79/D80)*1000</f>
        <v>790.0552486187845</v>
      </c>
      <c r="E81" s="83">
        <f t="shared" si="18"/>
        <v>800</v>
      </c>
      <c r="F81" s="83">
        <f t="shared" si="18"/>
        <v>866.85777287761857</v>
      </c>
      <c r="G81" s="83">
        <f t="shared" si="18"/>
        <v>878.45303867403311</v>
      </c>
      <c r="H81" s="83">
        <f t="shared" si="18"/>
        <v>898.56670341786105</v>
      </c>
      <c r="I81" s="411"/>
      <c r="J81" s="414"/>
    </row>
    <row r="82" spans="1:10" ht="21.75" customHeight="1">
      <c r="A82" s="436"/>
      <c r="B82" s="437"/>
      <c r="C82" s="85" t="s">
        <v>61</v>
      </c>
      <c r="D82" s="81">
        <v>7441000701208</v>
      </c>
      <c r="E82" s="81">
        <v>7441011944724</v>
      </c>
      <c r="F82" s="81">
        <v>7441007400037</v>
      </c>
      <c r="G82" s="81">
        <v>7441000701208</v>
      </c>
      <c r="H82" s="81">
        <v>74410064035</v>
      </c>
      <c r="I82" s="438"/>
      <c r="J82" s="439"/>
    </row>
    <row r="83" spans="1:10" ht="31.5" customHeight="1">
      <c r="A83" s="416" t="s">
        <v>145</v>
      </c>
      <c r="B83" s="418" t="s">
        <v>196</v>
      </c>
      <c r="C83" s="102" t="s">
        <v>16</v>
      </c>
      <c r="D83" s="103" t="s">
        <v>20</v>
      </c>
      <c r="E83" s="103" t="s">
        <v>197</v>
      </c>
      <c r="F83" s="103" t="s">
        <v>198</v>
      </c>
      <c r="G83" s="103" t="s">
        <v>18</v>
      </c>
      <c r="H83" s="103" t="s">
        <v>199</v>
      </c>
      <c r="I83" s="421">
        <f>+H85-D85</f>
        <v>305</v>
      </c>
      <c r="J83" s="423">
        <f>+(H85-D85)/D85</f>
        <v>0.12224448897795591</v>
      </c>
    </row>
    <row r="84" spans="1:10" ht="21.75" customHeight="1">
      <c r="A84" s="395"/>
      <c r="B84" s="419"/>
      <c r="C84" s="69" t="s">
        <v>39</v>
      </c>
      <c r="D84" s="70" t="s">
        <v>92</v>
      </c>
      <c r="E84" s="70" t="s">
        <v>92</v>
      </c>
      <c r="F84" s="70" t="s">
        <v>152</v>
      </c>
      <c r="G84" s="70" t="s">
        <v>92</v>
      </c>
      <c r="H84" s="70" t="s">
        <v>92</v>
      </c>
      <c r="I84" s="401"/>
      <c r="J84" s="404"/>
    </row>
    <row r="85" spans="1:10" ht="21.75" customHeight="1">
      <c r="A85" s="395"/>
      <c r="B85" s="419"/>
      <c r="C85" s="69" t="s">
        <v>58</v>
      </c>
      <c r="D85" s="71">
        <v>2495</v>
      </c>
      <c r="E85" s="71">
        <v>2500</v>
      </c>
      <c r="F85" s="71">
        <v>2700</v>
      </c>
      <c r="G85" s="71">
        <v>2800</v>
      </c>
      <c r="H85" s="71">
        <v>2800</v>
      </c>
      <c r="I85" s="401"/>
      <c r="J85" s="404"/>
    </row>
    <row r="86" spans="1:10" ht="21.75" customHeight="1">
      <c r="A86" s="395"/>
      <c r="B86" s="419"/>
      <c r="C86" s="69" t="s">
        <v>59</v>
      </c>
      <c r="D86" s="72">
        <v>1000</v>
      </c>
      <c r="E86" s="72">
        <v>1000</v>
      </c>
      <c r="F86" s="72">
        <v>1000</v>
      </c>
      <c r="G86" s="72">
        <v>1000</v>
      </c>
      <c r="H86" s="72">
        <v>1000</v>
      </c>
      <c r="I86" s="401"/>
      <c r="J86" s="404"/>
    </row>
    <row r="87" spans="1:10" ht="21.75" customHeight="1">
      <c r="A87" s="395"/>
      <c r="B87" s="419"/>
      <c r="C87" s="73" t="s">
        <v>60</v>
      </c>
      <c r="D87" s="71"/>
      <c r="E87" s="71"/>
      <c r="F87" s="71"/>
      <c r="G87" s="71"/>
      <c r="H87" s="71"/>
      <c r="I87" s="401"/>
      <c r="J87" s="404"/>
    </row>
    <row r="88" spans="1:10" ht="21.75" customHeight="1">
      <c r="A88" s="417"/>
      <c r="B88" s="420"/>
      <c r="C88" s="104" t="s">
        <v>61</v>
      </c>
      <c r="D88" s="91" t="s">
        <v>92</v>
      </c>
      <c r="E88" s="91" t="s">
        <v>92</v>
      </c>
      <c r="F88" s="91" t="s">
        <v>92</v>
      </c>
      <c r="G88" s="91" t="s">
        <v>92</v>
      </c>
      <c r="H88" s="91" t="s">
        <v>92</v>
      </c>
      <c r="I88" s="422"/>
      <c r="J88" s="424"/>
    </row>
    <row r="89" spans="1:10" ht="31.5" customHeight="1">
      <c r="A89" s="425" t="s">
        <v>107</v>
      </c>
      <c r="B89" s="426" t="s">
        <v>200</v>
      </c>
      <c r="C89" s="105" t="s">
        <v>16</v>
      </c>
      <c r="D89" s="106" t="s">
        <v>28</v>
      </c>
      <c r="E89" s="106" t="s">
        <v>33</v>
      </c>
      <c r="F89" s="106" t="s">
        <v>30</v>
      </c>
      <c r="G89" s="106" t="s">
        <v>109</v>
      </c>
      <c r="H89" s="106" t="s">
        <v>18</v>
      </c>
      <c r="I89" s="428">
        <f t="shared" ref="I89" si="19">+H93-D93</f>
        <v>122.1033868092693</v>
      </c>
      <c r="J89" s="429">
        <f t="shared" ref="J89" si="20">+(H93-D93)/D93</f>
        <v>7.9836829836829937E-2</v>
      </c>
    </row>
    <row r="90" spans="1:10" ht="21.75" customHeight="1">
      <c r="A90" s="406"/>
      <c r="B90" s="427"/>
      <c r="C90" s="80" t="s">
        <v>39</v>
      </c>
      <c r="D90" s="92" t="s">
        <v>110</v>
      </c>
      <c r="E90" s="92" t="s">
        <v>201</v>
      </c>
      <c r="F90" s="92" t="s">
        <v>110</v>
      </c>
      <c r="G90" s="92" t="s">
        <v>201</v>
      </c>
      <c r="H90" s="92" t="s">
        <v>111</v>
      </c>
      <c r="I90" s="411"/>
      <c r="J90" s="414"/>
    </row>
    <row r="91" spans="1:10" ht="21.75" customHeight="1">
      <c r="A91" s="406"/>
      <c r="B91" s="427"/>
      <c r="C91" s="80" t="s">
        <v>58</v>
      </c>
      <c r="D91" s="83">
        <v>650</v>
      </c>
      <c r="E91" s="83">
        <v>400</v>
      </c>
      <c r="F91" s="83">
        <v>675</v>
      </c>
      <c r="G91" s="83">
        <v>408.33</v>
      </c>
      <c r="H91" s="83">
        <v>545</v>
      </c>
      <c r="I91" s="411"/>
      <c r="J91" s="414"/>
    </row>
    <row r="92" spans="1:10" ht="21.75" customHeight="1">
      <c r="A92" s="406"/>
      <c r="B92" s="427"/>
      <c r="C92" s="80" t="s">
        <v>59</v>
      </c>
      <c r="D92" s="93">
        <v>425</v>
      </c>
      <c r="E92" s="93">
        <v>257</v>
      </c>
      <c r="F92" s="93">
        <v>425</v>
      </c>
      <c r="G92" s="93">
        <v>257</v>
      </c>
      <c r="H92" s="93">
        <v>330</v>
      </c>
      <c r="I92" s="411"/>
      <c r="J92" s="414"/>
    </row>
    <row r="93" spans="1:10" ht="21.75" customHeight="1">
      <c r="A93" s="406"/>
      <c r="B93" s="427"/>
      <c r="C93" s="85" t="s">
        <v>60</v>
      </c>
      <c r="D93" s="83">
        <f t="shared" ref="D93:H93" si="21">(D91/D92)*1000</f>
        <v>1529.4117647058822</v>
      </c>
      <c r="E93" s="83">
        <f t="shared" si="21"/>
        <v>1556.4202334630349</v>
      </c>
      <c r="F93" s="83">
        <f t="shared" si="21"/>
        <v>1588.2352941176471</v>
      </c>
      <c r="G93" s="83">
        <f t="shared" si="21"/>
        <v>1588.8326848249026</v>
      </c>
      <c r="H93" s="83">
        <f t="shared" si="21"/>
        <v>1651.5151515151515</v>
      </c>
      <c r="I93" s="411"/>
      <c r="J93" s="414"/>
    </row>
    <row r="94" spans="1:10" ht="21.75" customHeight="1" thickBot="1">
      <c r="A94" s="406"/>
      <c r="B94" s="427"/>
      <c r="C94" s="85" t="s">
        <v>61</v>
      </c>
      <c r="D94" s="81">
        <v>24000163084</v>
      </c>
      <c r="E94" s="81">
        <v>7441000631147</v>
      </c>
      <c r="F94" s="81">
        <v>24000163077</v>
      </c>
      <c r="G94" s="81">
        <v>7441000631147</v>
      </c>
      <c r="H94" s="81">
        <v>796500001356</v>
      </c>
      <c r="I94" s="411"/>
      <c r="J94" s="414"/>
    </row>
    <row r="95" spans="1:10" ht="21.75" customHeight="1">
      <c r="A95" s="394" t="s">
        <v>165</v>
      </c>
      <c r="B95" s="397" t="s">
        <v>202</v>
      </c>
      <c r="C95" s="67" t="s">
        <v>16</v>
      </c>
      <c r="D95" s="68" t="s">
        <v>37</v>
      </c>
      <c r="E95" s="68" t="s">
        <v>109</v>
      </c>
      <c r="F95" s="68" t="s">
        <v>65</v>
      </c>
      <c r="G95" s="68" t="s">
        <v>31</v>
      </c>
      <c r="H95" s="68" t="s">
        <v>23</v>
      </c>
      <c r="I95" s="400">
        <f t="shared" ref="I95" si="22">+H99-D99</f>
        <v>126.45914396887156</v>
      </c>
      <c r="J95" s="403">
        <f t="shared" ref="J95" si="23">+(H99-D99)/D99</f>
        <v>5.7522123893805281E-2</v>
      </c>
    </row>
    <row r="96" spans="1:10" ht="21.75" customHeight="1">
      <c r="A96" s="395"/>
      <c r="B96" s="398"/>
      <c r="C96" s="69" t="s">
        <v>39</v>
      </c>
      <c r="D96" s="70" t="s">
        <v>112</v>
      </c>
      <c r="E96" s="70" t="s">
        <v>201</v>
      </c>
      <c r="F96" s="70" t="s">
        <v>110</v>
      </c>
      <c r="G96" s="70" t="s">
        <v>112</v>
      </c>
      <c r="H96" s="70" t="s">
        <v>201</v>
      </c>
      <c r="I96" s="401"/>
      <c r="J96" s="404"/>
    </row>
    <row r="97" spans="1:10" ht="21.75" customHeight="1">
      <c r="A97" s="395"/>
      <c r="B97" s="398"/>
      <c r="C97" s="69" t="s">
        <v>58</v>
      </c>
      <c r="D97" s="71">
        <v>565</v>
      </c>
      <c r="E97" s="71">
        <v>565.83000000000004</v>
      </c>
      <c r="F97" s="71">
        <v>597</v>
      </c>
      <c r="G97" s="71">
        <v>595.71</v>
      </c>
      <c r="H97" s="71">
        <v>597.5</v>
      </c>
      <c r="I97" s="401"/>
      <c r="J97" s="404"/>
    </row>
    <row r="98" spans="1:10" ht="21.75" customHeight="1">
      <c r="A98" s="395"/>
      <c r="B98" s="398"/>
      <c r="C98" s="69" t="s">
        <v>59</v>
      </c>
      <c r="D98" s="72">
        <v>257</v>
      </c>
      <c r="E98" s="72">
        <v>257</v>
      </c>
      <c r="F98" s="72">
        <v>258</v>
      </c>
      <c r="G98" s="72">
        <v>257</v>
      </c>
      <c r="H98" s="72">
        <v>257</v>
      </c>
      <c r="I98" s="401"/>
      <c r="J98" s="404"/>
    </row>
    <row r="99" spans="1:10" ht="21.75" customHeight="1">
      <c r="A99" s="395"/>
      <c r="B99" s="398"/>
      <c r="C99" s="73" t="s">
        <v>60</v>
      </c>
      <c r="D99" s="71">
        <f t="shared" ref="D99:H99" si="24">(D97/D98)*1000</f>
        <v>2198.4435797665374</v>
      </c>
      <c r="E99" s="71">
        <f t="shared" si="24"/>
        <v>2201.6731517509729</v>
      </c>
      <c r="F99" s="71">
        <f t="shared" si="24"/>
        <v>2313.953488372093</v>
      </c>
      <c r="G99" s="71">
        <f t="shared" si="24"/>
        <v>2317.9377431906614</v>
      </c>
      <c r="H99" s="71">
        <f t="shared" si="24"/>
        <v>2324.9027237354089</v>
      </c>
      <c r="I99" s="401"/>
      <c r="J99" s="404"/>
    </row>
    <row r="100" spans="1:10" ht="21.75" customHeight="1" thickBot="1">
      <c r="A100" s="396"/>
      <c r="B100" s="399"/>
      <c r="C100" s="74" t="s">
        <v>61</v>
      </c>
      <c r="D100" s="75">
        <v>7412800000259</v>
      </c>
      <c r="E100" s="75">
        <v>7441000633165</v>
      </c>
      <c r="F100" s="75">
        <v>24000163190</v>
      </c>
      <c r="G100" s="75">
        <v>7412800000259</v>
      </c>
      <c r="H100" s="75">
        <v>7441000633165</v>
      </c>
      <c r="I100" s="402"/>
      <c r="J100" s="405"/>
    </row>
    <row r="101" spans="1:10" ht="36" customHeight="1">
      <c r="A101" s="406" t="s">
        <v>14</v>
      </c>
      <c r="B101" s="408" t="s">
        <v>15</v>
      </c>
      <c r="C101" s="101" t="s">
        <v>16</v>
      </c>
      <c r="D101" s="92" t="s">
        <v>17</v>
      </c>
      <c r="E101" s="92" t="s">
        <v>17</v>
      </c>
      <c r="F101" s="92" t="s">
        <v>18</v>
      </c>
      <c r="G101" s="92" t="s">
        <v>19</v>
      </c>
      <c r="H101" s="92" t="s">
        <v>20</v>
      </c>
      <c r="I101" s="410">
        <f>+H105-D105</f>
        <v>30</v>
      </c>
      <c r="J101" s="413">
        <f>+(H105-D105)/D105</f>
        <v>5.1724137931034482E-2</v>
      </c>
    </row>
    <row r="102" spans="1:10" ht="21.75" customHeight="1">
      <c r="A102" s="406"/>
      <c r="B102" s="408"/>
      <c r="C102" s="80" t="s">
        <v>39</v>
      </c>
      <c r="D102" s="92" t="s">
        <v>54</v>
      </c>
      <c r="E102" s="92" t="s">
        <v>41</v>
      </c>
      <c r="F102" s="92" t="s">
        <v>42</v>
      </c>
      <c r="G102" s="92" t="s">
        <v>43</v>
      </c>
      <c r="H102" s="92" t="s">
        <v>44</v>
      </c>
      <c r="I102" s="411"/>
      <c r="J102" s="414"/>
    </row>
    <row r="103" spans="1:10" ht="21.75" customHeight="1">
      <c r="A103" s="406"/>
      <c r="B103" s="408"/>
      <c r="C103" s="80" t="s">
        <v>58</v>
      </c>
      <c r="D103" s="83">
        <v>1160</v>
      </c>
      <c r="E103" s="83">
        <v>1170</v>
      </c>
      <c r="F103" s="83">
        <v>1060</v>
      </c>
      <c r="G103" s="83">
        <v>1200</v>
      </c>
      <c r="H103" s="83">
        <v>9150</v>
      </c>
      <c r="I103" s="411"/>
      <c r="J103" s="414"/>
    </row>
    <row r="104" spans="1:10" ht="21.75" customHeight="1">
      <c r="A104" s="406"/>
      <c r="B104" s="408"/>
      <c r="C104" s="80" t="s">
        <v>59</v>
      </c>
      <c r="D104" s="93">
        <v>2000</v>
      </c>
      <c r="E104" s="93">
        <v>2000</v>
      </c>
      <c r="F104" s="93">
        <v>1800</v>
      </c>
      <c r="G104" s="93">
        <v>2000</v>
      </c>
      <c r="H104" s="93">
        <v>15000</v>
      </c>
      <c r="I104" s="411"/>
      <c r="J104" s="414"/>
    </row>
    <row r="105" spans="1:10" ht="21.75" customHeight="1">
      <c r="A105" s="406"/>
      <c r="B105" s="408"/>
      <c r="C105" s="85" t="s">
        <v>60</v>
      </c>
      <c r="D105" s="83">
        <f t="shared" ref="D105:H105" si="25">(D103/D104)*1000</f>
        <v>580</v>
      </c>
      <c r="E105" s="83">
        <f t="shared" si="25"/>
        <v>585</v>
      </c>
      <c r="F105" s="83">
        <f t="shared" si="25"/>
        <v>588.88888888888891</v>
      </c>
      <c r="G105" s="83">
        <f t="shared" si="25"/>
        <v>600</v>
      </c>
      <c r="H105" s="83">
        <f t="shared" si="25"/>
        <v>610</v>
      </c>
      <c r="I105" s="411"/>
      <c r="J105" s="414"/>
    </row>
    <row r="106" spans="1:10" ht="21.75" customHeight="1" thickBot="1">
      <c r="A106" s="407"/>
      <c r="B106" s="409"/>
      <c r="C106" s="87" t="s">
        <v>61</v>
      </c>
      <c r="D106" s="88">
        <v>7441074150285</v>
      </c>
      <c r="E106" s="88">
        <v>7441006011110</v>
      </c>
      <c r="F106" s="88">
        <v>7441027500464</v>
      </c>
      <c r="G106" s="88">
        <v>7441024100131</v>
      </c>
      <c r="H106" s="88">
        <v>7441018001130</v>
      </c>
      <c r="I106" s="412"/>
      <c r="J106" s="415"/>
    </row>
    <row r="107" spans="1:10" ht="15" customHeight="1">
      <c r="A107" s="393" t="s">
        <v>171</v>
      </c>
      <c r="B107" s="393"/>
      <c r="C107" s="393"/>
      <c r="D107" s="393"/>
      <c r="E107" s="393"/>
      <c r="F107" s="393"/>
      <c r="G107" s="393"/>
      <c r="H107" s="393"/>
      <c r="I107" s="393"/>
      <c r="J107" s="393"/>
    </row>
    <row r="108" spans="1:10" ht="20.25" customHeight="1">
      <c r="B108" s="393" t="s">
        <v>203</v>
      </c>
      <c r="C108" s="393"/>
      <c r="D108" s="393"/>
      <c r="E108" s="393"/>
      <c r="F108" s="393"/>
      <c r="G108" s="393"/>
      <c r="H108" s="393"/>
      <c r="I108" s="393"/>
      <c r="J108" s="393"/>
    </row>
    <row r="109" spans="1:10">
      <c r="A109" s="95"/>
    </row>
    <row r="110" spans="1:10">
      <c r="A110" s="94"/>
    </row>
    <row r="111" spans="1:10">
      <c r="A111" s="94"/>
    </row>
    <row r="112" spans="1:10">
      <c r="A112" s="107"/>
    </row>
    <row r="113" spans="1:1">
      <c r="A113" s="108"/>
    </row>
    <row r="114" spans="1:1">
      <c r="A114" s="107"/>
    </row>
    <row r="115" spans="1:1">
      <c r="A115" s="99"/>
    </row>
  </sheetData>
  <mergeCells count="80">
    <mergeCell ref="A7:J7"/>
    <mergeCell ref="A1:J1"/>
    <mergeCell ref="A2:J2"/>
    <mergeCell ref="A3:J3"/>
    <mergeCell ref="A4:J4"/>
    <mergeCell ref="A6:J6"/>
    <mergeCell ref="A8:J8"/>
    <mergeCell ref="A10:A12"/>
    <mergeCell ref="B10:B12"/>
    <mergeCell ref="C10:C12"/>
    <mergeCell ref="I10:I12"/>
    <mergeCell ref="J10:J12"/>
    <mergeCell ref="A13:A18"/>
    <mergeCell ref="B13:B18"/>
    <mergeCell ref="I13:I18"/>
    <mergeCell ref="J13:J18"/>
    <mergeCell ref="A19:A24"/>
    <mergeCell ref="B19:B24"/>
    <mergeCell ref="I19:I24"/>
    <mergeCell ref="J19:J24"/>
    <mergeCell ref="A25:A30"/>
    <mergeCell ref="B25:B30"/>
    <mergeCell ref="I25:I30"/>
    <mergeCell ref="J25:J30"/>
    <mergeCell ref="A31:A35"/>
    <mergeCell ref="B31:B35"/>
    <mergeCell ref="I31:I35"/>
    <mergeCell ref="J31:J35"/>
    <mergeCell ref="A36:A41"/>
    <mergeCell ref="B36:B41"/>
    <mergeCell ref="I36:I41"/>
    <mergeCell ref="J36:J41"/>
    <mergeCell ref="A42:A47"/>
    <mergeCell ref="B42:B47"/>
    <mergeCell ref="I42:I47"/>
    <mergeCell ref="J42:J47"/>
    <mergeCell ref="A56:A58"/>
    <mergeCell ref="B56:B58"/>
    <mergeCell ref="C56:C58"/>
    <mergeCell ref="I56:I58"/>
    <mergeCell ref="J56:J58"/>
    <mergeCell ref="A48:A53"/>
    <mergeCell ref="B48:B53"/>
    <mergeCell ref="I48:I53"/>
    <mergeCell ref="J48:J53"/>
    <mergeCell ref="A55:I55"/>
    <mergeCell ref="A59:A64"/>
    <mergeCell ref="B59:B64"/>
    <mergeCell ref="I59:I64"/>
    <mergeCell ref="J59:J64"/>
    <mergeCell ref="A65:A70"/>
    <mergeCell ref="B65:B70"/>
    <mergeCell ref="I65:I70"/>
    <mergeCell ref="J65:J70"/>
    <mergeCell ref="A71:A76"/>
    <mergeCell ref="B71:B76"/>
    <mergeCell ref="I71:I76"/>
    <mergeCell ref="J71:J76"/>
    <mergeCell ref="A77:A82"/>
    <mergeCell ref="B77:B82"/>
    <mergeCell ref="I77:I82"/>
    <mergeCell ref="J77:J82"/>
    <mergeCell ref="A83:A88"/>
    <mergeCell ref="B83:B88"/>
    <mergeCell ref="I83:I88"/>
    <mergeCell ref="J83:J88"/>
    <mergeCell ref="A89:A94"/>
    <mergeCell ref="B89:B94"/>
    <mergeCell ref="I89:I94"/>
    <mergeCell ref="J89:J94"/>
    <mergeCell ref="A107:J107"/>
    <mergeCell ref="B108:J108"/>
    <mergeCell ref="A95:A100"/>
    <mergeCell ref="B95:B100"/>
    <mergeCell ref="I95:I100"/>
    <mergeCell ref="J95:J100"/>
    <mergeCell ref="A101:A106"/>
    <mergeCell ref="B101:B106"/>
    <mergeCell ref="I101:I106"/>
    <mergeCell ref="J101:J106"/>
  </mergeCells>
  <printOptions horizontalCentered="1" verticalCentered="1"/>
  <pageMargins left="0.39370078740157483" right="0.39370078740157483" top="0.55118110236220474" bottom="0.39370078740157483" header="0" footer="0"/>
  <pageSetup scale="43" orientation="landscape" horizontalDpi="120" verticalDpi="144" r:id="rId1"/>
  <headerFooter alignWithMargins="0"/>
  <rowBreaks count="1" manualBreakCount="1">
    <brk id="54" max="9" man="1"/>
  </rowBreaks>
  <drawing r:id="rId2"/>
  <legacyDrawing r:id="rId3"/>
  <oleObjects>
    <oleObject shapeId="2049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J95"/>
  <sheetViews>
    <sheetView view="pageBreakPreview" topLeftCell="A56" zoomScale="60" workbookViewId="0">
      <selection activeCell="B60" sqref="B60:B65"/>
    </sheetView>
  </sheetViews>
  <sheetFormatPr defaultColWidth="11.42578125" defaultRowHeight="15"/>
  <cols>
    <col min="1" max="1" width="27" style="109" customWidth="1"/>
    <col min="2" max="2" width="28.28515625" style="109" customWidth="1"/>
    <col min="3" max="3" width="33.7109375" style="109" customWidth="1"/>
    <col min="4" max="4" width="34" style="109" customWidth="1"/>
    <col min="5" max="5" width="31.140625" style="109" customWidth="1"/>
    <col min="6" max="6" width="33.140625" style="109" customWidth="1"/>
    <col min="7" max="7" width="32.140625" style="109" customWidth="1"/>
    <col min="8" max="8" width="32.7109375" style="109" customWidth="1"/>
    <col min="9" max="9" width="21.28515625" style="109" customWidth="1"/>
    <col min="10" max="10" width="29.42578125" style="109" customWidth="1"/>
    <col min="11" max="40" width="15.28515625" style="109" customWidth="1"/>
    <col min="41" max="202" width="11.42578125" style="109"/>
    <col min="203" max="203" width="18.5703125" style="109" customWidth="1"/>
    <col min="204" max="204" width="19.28515625" style="109" customWidth="1"/>
    <col min="205" max="205" width="18.42578125" style="109" customWidth="1"/>
    <col min="206" max="206" width="34" style="109" customWidth="1"/>
    <col min="207" max="207" width="31.140625" style="109" customWidth="1"/>
    <col min="208" max="208" width="33.140625" style="109" customWidth="1"/>
    <col min="209" max="209" width="26.7109375" style="109" customWidth="1"/>
    <col min="210" max="210" width="24.7109375" style="109" customWidth="1"/>
    <col min="211" max="211" width="28" style="109" customWidth="1"/>
    <col min="212" max="212" width="34.42578125" style="109" customWidth="1"/>
    <col min="213" max="213" width="27" style="109" customWidth="1"/>
    <col min="214" max="214" width="23.85546875" style="109" customWidth="1"/>
    <col min="215" max="215" width="24.7109375" style="109" customWidth="1"/>
    <col min="216" max="216" width="28.5703125" style="109" customWidth="1"/>
    <col min="217" max="217" width="27.140625" style="109" customWidth="1"/>
    <col min="218" max="218" width="29.5703125" style="109" customWidth="1"/>
    <col min="219" max="219" width="28.42578125" style="109" customWidth="1"/>
    <col min="220" max="220" width="30" style="109" customWidth="1"/>
    <col min="221" max="221" width="29.85546875" style="109" customWidth="1"/>
    <col min="222" max="222" width="30" style="109" customWidth="1"/>
    <col min="223" max="223" width="30.7109375" style="109" customWidth="1"/>
    <col min="224" max="224" width="30.140625" style="109" customWidth="1"/>
    <col min="225" max="225" width="34.28515625" style="109" customWidth="1"/>
    <col min="226" max="226" width="28.85546875" style="109" customWidth="1"/>
    <col min="227" max="227" width="27.28515625" style="109" customWidth="1"/>
    <col min="228" max="228" width="27.140625" style="109" customWidth="1"/>
    <col min="229" max="229" width="31.85546875" style="109" customWidth="1"/>
    <col min="230" max="230" width="26.5703125" style="109" customWidth="1"/>
    <col min="231" max="231" width="27.42578125" style="109" customWidth="1"/>
    <col min="232" max="232" width="32.28515625" style="109" customWidth="1"/>
    <col min="233" max="233" width="27.140625" style="109" customWidth="1"/>
    <col min="234" max="234" width="29.140625" style="109" customWidth="1"/>
    <col min="235" max="235" width="27.85546875" style="109" customWidth="1"/>
    <col min="236" max="236" width="30.140625" style="109" customWidth="1"/>
    <col min="237" max="237" width="31.85546875" style="109" customWidth="1"/>
    <col min="238" max="238" width="31" style="109" customWidth="1"/>
    <col min="239" max="243" width="30.28515625" style="109" customWidth="1"/>
    <col min="244" max="244" width="31.42578125" style="109" customWidth="1"/>
    <col min="245" max="245" width="32.140625" style="109" customWidth="1"/>
    <col min="246" max="246" width="35.28515625" style="109" customWidth="1"/>
    <col min="247" max="251" width="30.28515625" style="109" customWidth="1"/>
    <col min="252" max="252" width="29.28515625" style="109" customWidth="1"/>
    <col min="253" max="253" width="27.140625" style="109" customWidth="1"/>
    <col min="254" max="254" width="26.85546875" style="109" customWidth="1"/>
    <col min="255" max="255" width="27.42578125" style="109" customWidth="1"/>
    <col min="256" max="256" width="27.140625" style="109" customWidth="1"/>
    <col min="257" max="257" width="30.42578125" style="109" customWidth="1"/>
    <col min="258" max="259" width="27.7109375" style="109" customWidth="1"/>
    <col min="260" max="260" width="32.140625" style="109" customWidth="1"/>
    <col min="261" max="261" width="26.5703125" style="109" customWidth="1"/>
    <col min="262" max="296" width="15.28515625" style="109" customWidth="1"/>
    <col min="297" max="458" width="11.42578125" style="109"/>
    <col min="459" max="459" width="18.5703125" style="109" customWidth="1"/>
    <col min="460" max="460" width="19.28515625" style="109" customWidth="1"/>
    <col min="461" max="461" width="18.42578125" style="109" customWidth="1"/>
    <col min="462" max="462" width="34" style="109" customWidth="1"/>
    <col min="463" max="463" width="31.140625" style="109" customWidth="1"/>
    <col min="464" max="464" width="33.140625" style="109" customWidth="1"/>
    <col min="465" max="465" width="26.7109375" style="109" customWidth="1"/>
    <col min="466" max="466" width="24.7109375" style="109" customWidth="1"/>
    <col min="467" max="467" width="28" style="109" customWidth="1"/>
    <col min="468" max="468" width="34.42578125" style="109" customWidth="1"/>
    <col min="469" max="469" width="27" style="109" customWidth="1"/>
    <col min="470" max="470" width="23.85546875" style="109" customWidth="1"/>
    <col min="471" max="471" width="24.7109375" style="109" customWidth="1"/>
    <col min="472" max="472" width="28.5703125" style="109" customWidth="1"/>
    <col min="473" max="473" width="27.140625" style="109" customWidth="1"/>
    <col min="474" max="474" width="29.5703125" style="109" customWidth="1"/>
    <col min="475" max="475" width="28.42578125" style="109" customWidth="1"/>
    <col min="476" max="476" width="30" style="109" customWidth="1"/>
    <col min="477" max="477" width="29.85546875" style="109" customWidth="1"/>
    <col min="478" max="478" width="30" style="109" customWidth="1"/>
    <col min="479" max="479" width="30.7109375" style="109" customWidth="1"/>
    <col min="480" max="480" width="30.140625" style="109" customWidth="1"/>
    <col min="481" max="481" width="34.28515625" style="109" customWidth="1"/>
    <col min="482" max="482" width="28.85546875" style="109" customWidth="1"/>
    <col min="483" max="483" width="27.28515625" style="109" customWidth="1"/>
    <col min="484" max="484" width="27.140625" style="109" customWidth="1"/>
    <col min="485" max="485" width="31.85546875" style="109" customWidth="1"/>
    <col min="486" max="486" width="26.5703125" style="109" customWidth="1"/>
    <col min="487" max="487" width="27.42578125" style="109" customWidth="1"/>
    <col min="488" max="488" width="32.28515625" style="109" customWidth="1"/>
    <col min="489" max="489" width="27.140625" style="109" customWidth="1"/>
    <col min="490" max="490" width="29.140625" style="109" customWidth="1"/>
    <col min="491" max="491" width="27.85546875" style="109" customWidth="1"/>
    <col min="492" max="492" width="30.140625" style="109" customWidth="1"/>
    <col min="493" max="493" width="31.85546875" style="109" customWidth="1"/>
    <col min="494" max="494" width="31" style="109" customWidth="1"/>
    <col min="495" max="499" width="30.28515625" style="109" customWidth="1"/>
    <col min="500" max="500" width="31.42578125" style="109" customWidth="1"/>
    <col min="501" max="501" width="32.140625" style="109" customWidth="1"/>
    <col min="502" max="502" width="35.28515625" style="109" customWidth="1"/>
    <col min="503" max="507" width="30.28515625" style="109" customWidth="1"/>
    <col min="508" max="508" width="29.28515625" style="109" customWidth="1"/>
    <col min="509" max="509" width="27.140625" style="109" customWidth="1"/>
    <col min="510" max="510" width="26.85546875" style="109" customWidth="1"/>
    <col min="511" max="511" width="27.42578125" style="109" customWidth="1"/>
    <col min="512" max="512" width="27.140625" style="109" customWidth="1"/>
    <col min="513" max="513" width="30.42578125" style="109" customWidth="1"/>
    <col min="514" max="515" width="27.7109375" style="109" customWidth="1"/>
    <col min="516" max="516" width="32.140625" style="109" customWidth="1"/>
    <col min="517" max="517" width="26.5703125" style="109" customWidth="1"/>
    <col min="518" max="552" width="15.28515625" style="109" customWidth="1"/>
    <col min="553" max="714" width="11.42578125" style="109"/>
    <col min="715" max="715" width="18.5703125" style="109" customWidth="1"/>
    <col min="716" max="716" width="19.28515625" style="109" customWidth="1"/>
    <col min="717" max="717" width="18.42578125" style="109" customWidth="1"/>
    <col min="718" max="718" width="34" style="109" customWidth="1"/>
    <col min="719" max="719" width="31.140625" style="109" customWidth="1"/>
    <col min="720" max="720" width="33.140625" style="109" customWidth="1"/>
    <col min="721" max="721" width="26.7109375" style="109" customWidth="1"/>
    <col min="722" max="722" width="24.7109375" style="109" customWidth="1"/>
    <col min="723" max="723" width="28" style="109" customWidth="1"/>
    <col min="724" max="724" width="34.42578125" style="109" customWidth="1"/>
    <col min="725" max="725" width="27" style="109" customWidth="1"/>
    <col min="726" max="726" width="23.85546875" style="109" customWidth="1"/>
    <col min="727" max="727" width="24.7109375" style="109" customWidth="1"/>
    <col min="728" max="728" width="28.5703125" style="109" customWidth="1"/>
    <col min="729" max="729" width="27.140625" style="109" customWidth="1"/>
    <col min="730" max="730" width="29.5703125" style="109" customWidth="1"/>
    <col min="731" max="731" width="28.42578125" style="109" customWidth="1"/>
    <col min="732" max="732" width="30" style="109" customWidth="1"/>
    <col min="733" max="733" width="29.85546875" style="109" customWidth="1"/>
    <col min="734" max="734" width="30" style="109" customWidth="1"/>
    <col min="735" max="735" width="30.7109375" style="109" customWidth="1"/>
    <col min="736" max="736" width="30.140625" style="109" customWidth="1"/>
    <col min="737" max="737" width="34.28515625" style="109" customWidth="1"/>
    <col min="738" max="738" width="28.85546875" style="109" customWidth="1"/>
    <col min="739" max="739" width="27.28515625" style="109" customWidth="1"/>
    <col min="740" max="740" width="27.140625" style="109" customWidth="1"/>
    <col min="741" max="741" width="31.85546875" style="109" customWidth="1"/>
    <col min="742" max="742" width="26.5703125" style="109" customWidth="1"/>
    <col min="743" max="743" width="27.42578125" style="109" customWidth="1"/>
    <col min="744" max="744" width="32.28515625" style="109" customWidth="1"/>
    <col min="745" max="745" width="27.140625" style="109" customWidth="1"/>
    <col min="746" max="746" width="29.140625" style="109" customWidth="1"/>
    <col min="747" max="747" width="27.85546875" style="109" customWidth="1"/>
    <col min="748" max="748" width="30.140625" style="109" customWidth="1"/>
    <col min="749" max="749" width="31.85546875" style="109" customWidth="1"/>
    <col min="750" max="750" width="31" style="109" customWidth="1"/>
    <col min="751" max="755" width="30.28515625" style="109" customWidth="1"/>
    <col min="756" max="756" width="31.42578125" style="109" customWidth="1"/>
    <col min="757" max="757" width="32.140625" style="109" customWidth="1"/>
    <col min="758" max="758" width="35.28515625" style="109" customWidth="1"/>
    <col min="759" max="763" width="30.28515625" style="109" customWidth="1"/>
    <col min="764" max="764" width="29.28515625" style="109" customWidth="1"/>
    <col min="765" max="765" width="27.140625" style="109" customWidth="1"/>
    <col min="766" max="766" width="26.85546875" style="109" customWidth="1"/>
    <col min="767" max="767" width="27.42578125" style="109" customWidth="1"/>
    <col min="768" max="768" width="27.140625" style="109" customWidth="1"/>
    <col min="769" max="769" width="30.42578125" style="109" customWidth="1"/>
    <col min="770" max="771" width="27.7109375" style="109" customWidth="1"/>
    <col min="772" max="772" width="32.140625" style="109" customWidth="1"/>
    <col min="773" max="773" width="26.5703125" style="109" customWidth="1"/>
    <col min="774" max="808" width="15.28515625" style="109" customWidth="1"/>
    <col min="809" max="970" width="11.42578125" style="109"/>
    <col min="971" max="971" width="18.5703125" style="109" customWidth="1"/>
    <col min="972" max="972" width="19.28515625" style="109" customWidth="1"/>
    <col min="973" max="973" width="18.42578125" style="109" customWidth="1"/>
    <col min="974" max="974" width="34" style="109" customWidth="1"/>
    <col min="975" max="975" width="31.140625" style="109" customWidth="1"/>
    <col min="976" max="976" width="33.140625" style="109" customWidth="1"/>
    <col min="977" max="977" width="26.7109375" style="109" customWidth="1"/>
    <col min="978" max="978" width="24.7109375" style="109" customWidth="1"/>
    <col min="979" max="979" width="28" style="109" customWidth="1"/>
    <col min="980" max="980" width="34.42578125" style="109" customWidth="1"/>
    <col min="981" max="981" width="27" style="109" customWidth="1"/>
    <col min="982" max="982" width="23.85546875" style="109" customWidth="1"/>
    <col min="983" max="983" width="24.7109375" style="109" customWidth="1"/>
    <col min="984" max="984" width="28.5703125" style="109" customWidth="1"/>
    <col min="985" max="985" width="27.140625" style="109" customWidth="1"/>
    <col min="986" max="986" width="29.5703125" style="109" customWidth="1"/>
    <col min="987" max="987" width="28.42578125" style="109" customWidth="1"/>
    <col min="988" max="988" width="30" style="109" customWidth="1"/>
    <col min="989" max="989" width="29.85546875" style="109" customWidth="1"/>
    <col min="990" max="990" width="30" style="109" customWidth="1"/>
    <col min="991" max="991" width="30.7109375" style="109" customWidth="1"/>
    <col min="992" max="992" width="30.140625" style="109" customWidth="1"/>
    <col min="993" max="993" width="34.28515625" style="109" customWidth="1"/>
    <col min="994" max="994" width="28.85546875" style="109" customWidth="1"/>
    <col min="995" max="995" width="27.28515625" style="109" customWidth="1"/>
    <col min="996" max="996" width="27.140625" style="109" customWidth="1"/>
    <col min="997" max="997" width="31.85546875" style="109" customWidth="1"/>
    <col min="998" max="998" width="26.5703125" style="109" customWidth="1"/>
    <col min="999" max="999" width="27.42578125" style="109" customWidth="1"/>
    <col min="1000" max="1000" width="32.28515625" style="109" customWidth="1"/>
    <col min="1001" max="1001" width="27.140625" style="109" customWidth="1"/>
    <col min="1002" max="1002" width="29.140625" style="109" customWidth="1"/>
    <col min="1003" max="1003" width="27.85546875" style="109" customWidth="1"/>
    <col min="1004" max="1004" width="30.140625" style="109" customWidth="1"/>
    <col min="1005" max="1005" width="31.85546875" style="109" customWidth="1"/>
    <col min="1006" max="1006" width="31" style="109" customWidth="1"/>
    <col min="1007" max="1011" width="30.28515625" style="109" customWidth="1"/>
    <col min="1012" max="1012" width="31.42578125" style="109" customWidth="1"/>
    <col min="1013" max="1013" width="32.140625" style="109" customWidth="1"/>
    <col min="1014" max="1014" width="35.28515625" style="109" customWidth="1"/>
    <col min="1015" max="1019" width="30.28515625" style="109" customWidth="1"/>
    <col min="1020" max="1020" width="29.28515625" style="109" customWidth="1"/>
    <col min="1021" max="1021" width="27.140625" style="109" customWidth="1"/>
    <col min="1022" max="1022" width="26.85546875" style="109" customWidth="1"/>
    <col min="1023" max="1023" width="27.42578125" style="109" customWidth="1"/>
    <col min="1024" max="1024" width="27.140625" style="109" customWidth="1"/>
    <col min="1025" max="1025" width="30.42578125" style="109" customWidth="1"/>
    <col min="1026" max="1027" width="27.7109375" style="109" customWidth="1"/>
    <col min="1028" max="1028" width="32.140625" style="109" customWidth="1"/>
    <col min="1029" max="1029" width="26.5703125" style="109" customWidth="1"/>
    <col min="1030" max="1064" width="15.28515625" style="109" customWidth="1"/>
    <col min="1065" max="1226" width="11.42578125" style="109"/>
    <col min="1227" max="1227" width="18.5703125" style="109" customWidth="1"/>
    <col min="1228" max="1228" width="19.28515625" style="109" customWidth="1"/>
    <col min="1229" max="1229" width="18.42578125" style="109" customWidth="1"/>
    <col min="1230" max="1230" width="34" style="109" customWidth="1"/>
    <col min="1231" max="1231" width="31.140625" style="109" customWidth="1"/>
    <col min="1232" max="1232" width="33.140625" style="109" customWidth="1"/>
    <col min="1233" max="1233" width="26.7109375" style="109" customWidth="1"/>
    <col min="1234" max="1234" width="24.7109375" style="109" customWidth="1"/>
    <col min="1235" max="1235" width="28" style="109" customWidth="1"/>
    <col min="1236" max="1236" width="34.42578125" style="109" customWidth="1"/>
    <col min="1237" max="1237" width="27" style="109" customWidth="1"/>
    <col min="1238" max="1238" width="23.85546875" style="109" customWidth="1"/>
    <col min="1239" max="1239" width="24.7109375" style="109" customWidth="1"/>
    <col min="1240" max="1240" width="28.5703125" style="109" customWidth="1"/>
    <col min="1241" max="1241" width="27.140625" style="109" customWidth="1"/>
    <col min="1242" max="1242" width="29.5703125" style="109" customWidth="1"/>
    <col min="1243" max="1243" width="28.42578125" style="109" customWidth="1"/>
    <col min="1244" max="1244" width="30" style="109" customWidth="1"/>
    <col min="1245" max="1245" width="29.85546875" style="109" customWidth="1"/>
    <col min="1246" max="1246" width="30" style="109" customWidth="1"/>
    <col min="1247" max="1247" width="30.7109375" style="109" customWidth="1"/>
    <col min="1248" max="1248" width="30.140625" style="109" customWidth="1"/>
    <col min="1249" max="1249" width="34.28515625" style="109" customWidth="1"/>
    <col min="1250" max="1250" width="28.85546875" style="109" customWidth="1"/>
    <col min="1251" max="1251" width="27.28515625" style="109" customWidth="1"/>
    <col min="1252" max="1252" width="27.140625" style="109" customWidth="1"/>
    <col min="1253" max="1253" width="31.85546875" style="109" customWidth="1"/>
    <col min="1254" max="1254" width="26.5703125" style="109" customWidth="1"/>
    <col min="1255" max="1255" width="27.42578125" style="109" customWidth="1"/>
    <col min="1256" max="1256" width="32.28515625" style="109" customWidth="1"/>
    <col min="1257" max="1257" width="27.140625" style="109" customWidth="1"/>
    <col min="1258" max="1258" width="29.140625" style="109" customWidth="1"/>
    <col min="1259" max="1259" width="27.85546875" style="109" customWidth="1"/>
    <col min="1260" max="1260" width="30.140625" style="109" customWidth="1"/>
    <col min="1261" max="1261" width="31.85546875" style="109" customWidth="1"/>
    <col min="1262" max="1262" width="31" style="109" customWidth="1"/>
    <col min="1263" max="1267" width="30.28515625" style="109" customWidth="1"/>
    <col min="1268" max="1268" width="31.42578125" style="109" customWidth="1"/>
    <col min="1269" max="1269" width="32.140625" style="109" customWidth="1"/>
    <col min="1270" max="1270" width="35.28515625" style="109" customWidth="1"/>
    <col min="1271" max="1275" width="30.28515625" style="109" customWidth="1"/>
    <col min="1276" max="1276" width="29.28515625" style="109" customWidth="1"/>
    <col min="1277" max="1277" width="27.140625" style="109" customWidth="1"/>
    <col min="1278" max="1278" width="26.85546875" style="109" customWidth="1"/>
    <col min="1279" max="1279" width="27.42578125" style="109" customWidth="1"/>
    <col min="1280" max="1280" width="27.140625" style="109" customWidth="1"/>
    <col min="1281" max="1281" width="30.42578125" style="109" customWidth="1"/>
    <col min="1282" max="1283" width="27.7109375" style="109" customWidth="1"/>
    <col min="1284" max="1284" width="32.140625" style="109" customWidth="1"/>
    <col min="1285" max="1285" width="26.5703125" style="109" customWidth="1"/>
    <col min="1286" max="1320" width="15.28515625" style="109" customWidth="1"/>
    <col min="1321" max="1482" width="11.42578125" style="109"/>
    <col min="1483" max="1483" width="18.5703125" style="109" customWidth="1"/>
    <col min="1484" max="1484" width="19.28515625" style="109" customWidth="1"/>
    <col min="1485" max="1485" width="18.42578125" style="109" customWidth="1"/>
    <col min="1486" max="1486" width="34" style="109" customWidth="1"/>
    <col min="1487" max="1487" width="31.140625" style="109" customWidth="1"/>
    <col min="1488" max="1488" width="33.140625" style="109" customWidth="1"/>
    <col min="1489" max="1489" width="26.7109375" style="109" customWidth="1"/>
    <col min="1490" max="1490" width="24.7109375" style="109" customWidth="1"/>
    <col min="1491" max="1491" width="28" style="109" customWidth="1"/>
    <col min="1492" max="1492" width="34.42578125" style="109" customWidth="1"/>
    <col min="1493" max="1493" width="27" style="109" customWidth="1"/>
    <col min="1494" max="1494" width="23.85546875" style="109" customWidth="1"/>
    <col min="1495" max="1495" width="24.7109375" style="109" customWidth="1"/>
    <col min="1496" max="1496" width="28.5703125" style="109" customWidth="1"/>
    <col min="1497" max="1497" width="27.140625" style="109" customWidth="1"/>
    <col min="1498" max="1498" width="29.5703125" style="109" customWidth="1"/>
    <col min="1499" max="1499" width="28.42578125" style="109" customWidth="1"/>
    <col min="1500" max="1500" width="30" style="109" customWidth="1"/>
    <col min="1501" max="1501" width="29.85546875" style="109" customWidth="1"/>
    <col min="1502" max="1502" width="30" style="109" customWidth="1"/>
    <col min="1503" max="1503" width="30.7109375" style="109" customWidth="1"/>
    <col min="1504" max="1504" width="30.140625" style="109" customWidth="1"/>
    <col min="1505" max="1505" width="34.28515625" style="109" customWidth="1"/>
    <col min="1506" max="1506" width="28.85546875" style="109" customWidth="1"/>
    <col min="1507" max="1507" width="27.28515625" style="109" customWidth="1"/>
    <col min="1508" max="1508" width="27.140625" style="109" customWidth="1"/>
    <col min="1509" max="1509" width="31.85546875" style="109" customWidth="1"/>
    <col min="1510" max="1510" width="26.5703125" style="109" customWidth="1"/>
    <col min="1511" max="1511" width="27.42578125" style="109" customWidth="1"/>
    <col min="1512" max="1512" width="32.28515625" style="109" customWidth="1"/>
    <col min="1513" max="1513" width="27.140625" style="109" customWidth="1"/>
    <col min="1514" max="1514" width="29.140625" style="109" customWidth="1"/>
    <col min="1515" max="1515" width="27.85546875" style="109" customWidth="1"/>
    <col min="1516" max="1516" width="30.140625" style="109" customWidth="1"/>
    <col min="1517" max="1517" width="31.85546875" style="109" customWidth="1"/>
    <col min="1518" max="1518" width="31" style="109" customWidth="1"/>
    <col min="1519" max="1523" width="30.28515625" style="109" customWidth="1"/>
    <col min="1524" max="1524" width="31.42578125" style="109" customWidth="1"/>
    <col min="1525" max="1525" width="32.140625" style="109" customWidth="1"/>
    <col min="1526" max="1526" width="35.28515625" style="109" customWidth="1"/>
    <col min="1527" max="1531" width="30.28515625" style="109" customWidth="1"/>
    <col min="1532" max="1532" width="29.28515625" style="109" customWidth="1"/>
    <col min="1533" max="1533" width="27.140625" style="109" customWidth="1"/>
    <col min="1534" max="1534" width="26.85546875" style="109" customWidth="1"/>
    <col min="1535" max="1535" width="27.42578125" style="109" customWidth="1"/>
    <col min="1536" max="1536" width="27.140625" style="109" customWidth="1"/>
    <col min="1537" max="1537" width="30.42578125" style="109" customWidth="1"/>
    <col min="1538" max="1539" width="27.7109375" style="109" customWidth="1"/>
    <col min="1540" max="1540" width="32.140625" style="109" customWidth="1"/>
    <col min="1541" max="1541" width="26.5703125" style="109" customWidth="1"/>
    <col min="1542" max="1576" width="15.28515625" style="109" customWidth="1"/>
    <col min="1577" max="1738" width="11.42578125" style="109"/>
    <col min="1739" max="1739" width="18.5703125" style="109" customWidth="1"/>
    <col min="1740" max="1740" width="19.28515625" style="109" customWidth="1"/>
    <col min="1741" max="1741" width="18.42578125" style="109" customWidth="1"/>
    <col min="1742" max="1742" width="34" style="109" customWidth="1"/>
    <col min="1743" max="1743" width="31.140625" style="109" customWidth="1"/>
    <col min="1744" max="1744" width="33.140625" style="109" customWidth="1"/>
    <col min="1745" max="1745" width="26.7109375" style="109" customWidth="1"/>
    <col min="1746" max="1746" width="24.7109375" style="109" customWidth="1"/>
    <col min="1747" max="1747" width="28" style="109" customWidth="1"/>
    <col min="1748" max="1748" width="34.42578125" style="109" customWidth="1"/>
    <col min="1749" max="1749" width="27" style="109" customWidth="1"/>
    <col min="1750" max="1750" width="23.85546875" style="109" customWidth="1"/>
    <col min="1751" max="1751" width="24.7109375" style="109" customWidth="1"/>
    <col min="1752" max="1752" width="28.5703125" style="109" customWidth="1"/>
    <col min="1753" max="1753" width="27.140625" style="109" customWidth="1"/>
    <col min="1754" max="1754" width="29.5703125" style="109" customWidth="1"/>
    <col min="1755" max="1755" width="28.42578125" style="109" customWidth="1"/>
    <col min="1756" max="1756" width="30" style="109" customWidth="1"/>
    <col min="1757" max="1757" width="29.85546875" style="109" customWidth="1"/>
    <col min="1758" max="1758" width="30" style="109" customWidth="1"/>
    <col min="1759" max="1759" width="30.7109375" style="109" customWidth="1"/>
    <col min="1760" max="1760" width="30.140625" style="109" customWidth="1"/>
    <col min="1761" max="1761" width="34.28515625" style="109" customWidth="1"/>
    <col min="1762" max="1762" width="28.85546875" style="109" customWidth="1"/>
    <col min="1763" max="1763" width="27.28515625" style="109" customWidth="1"/>
    <col min="1764" max="1764" width="27.140625" style="109" customWidth="1"/>
    <col min="1765" max="1765" width="31.85546875" style="109" customWidth="1"/>
    <col min="1766" max="1766" width="26.5703125" style="109" customWidth="1"/>
    <col min="1767" max="1767" width="27.42578125" style="109" customWidth="1"/>
    <col min="1768" max="1768" width="32.28515625" style="109" customWidth="1"/>
    <col min="1769" max="1769" width="27.140625" style="109" customWidth="1"/>
    <col min="1770" max="1770" width="29.140625" style="109" customWidth="1"/>
    <col min="1771" max="1771" width="27.85546875" style="109" customWidth="1"/>
    <col min="1772" max="1772" width="30.140625" style="109" customWidth="1"/>
    <col min="1773" max="1773" width="31.85546875" style="109" customWidth="1"/>
    <col min="1774" max="1774" width="31" style="109" customWidth="1"/>
    <col min="1775" max="1779" width="30.28515625" style="109" customWidth="1"/>
    <col min="1780" max="1780" width="31.42578125" style="109" customWidth="1"/>
    <col min="1781" max="1781" width="32.140625" style="109" customWidth="1"/>
    <col min="1782" max="1782" width="35.28515625" style="109" customWidth="1"/>
    <col min="1783" max="1787" width="30.28515625" style="109" customWidth="1"/>
    <col min="1788" max="1788" width="29.28515625" style="109" customWidth="1"/>
    <col min="1789" max="1789" width="27.140625" style="109" customWidth="1"/>
    <col min="1790" max="1790" width="26.85546875" style="109" customWidth="1"/>
    <col min="1791" max="1791" width="27.42578125" style="109" customWidth="1"/>
    <col min="1792" max="1792" width="27.140625" style="109" customWidth="1"/>
    <col min="1793" max="1793" width="30.42578125" style="109" customWidth="1"/>
    <col min="1794" max="1795" width="27.7109375" style="109" customWidth="1"/>
    <col min="1796" max="1796" width="32.140625" style="109" customWidth="1"/>
    <col min="1797" max="1797" width="26.5703125" style="109" customWidth="1"/>
    <col min="1798" max="1832" width="15.28515625" style="109" customWidth="1"/>
    <col min="1833" max="1994" width="11.42578125" style="109"/>
    <col min="1995" max="1995" width="18.5703125" style="109" customWidth="1"/>
    <col min="1996" max="1996" width="19.28515625" style="109" customWidth="1"/>
    <col min="1997" max="1997" width="18.42578125" style="109" customWidth="1"/>
    <col min="1998" max="1998" width="34" style="109" customWidth="1"/>
    <col min="1999" max="1999" width="31.140625" style="109" customWidth="1"/>
    <col min="2000" max="2000" width="33.140625" style="109" customWidth="1"/>
    <col min="2001" max="2001" width="26.7109375" style="109" customWidth="1"/>
    <col min="2002" max="2002" width="24.7109375" style="109" customWidth="1"/>
    <col min="2003" max="2003" width="28" style="109" customWidth="1"/>
    <col min="2004" max="2004" width="34.42578125" style="109" customWidth="1"/>
    <col min="2005" max="2005" width="27" style="109" customWidth="1"/>
    <col min="2006" max="2006" width="23.85546875" style="109" customWidth="1"/>
    <col min="2007" max="2007" width="24.7109375" style="109" customWidth="1"/>
    <col min="2008" max="2008" width="28.5703125" style="109" customWidth="1"/>
    <col min="2009" max="2009" width="27.140625" style="109" customWidth="1"/>
    <col min="2010" max="2010" width="29.5703125" style="109" customWidth="1"/>
    <col min="2011" max="2011" width="28.42578125" style="109" customWidth="1"/>
    <col min="2012" max="2012" width="30" style="109" customWidth="1"/>
    <col min="2013" max="2013" width="29.85546875" style="109" customWidth="1"/>
    <col min="2014" max="2014" width="30" style="109" customWidth="1"/>
    <col min="2015" max="2015" width="30.7109375" style="109" customWidth="1"/>
    <col min="2016" max="2016" width="30.140625" style="109" customWidth="1"/>
    <col min="2017" max="2017" width="34.28515625" style="109" customWidth="1"/>
    <col min="2018" max="2018" width="28.85546875" style="109" customWidth="1"/>
    <col min="2019" max="2019" width="27.28515625" style="109" customWidth="1"/>
    <col min="2020" max="2020" width="27.140625" style="109" customWidth="1"/>
    <col min="2021" max="2021" width="31.85546875" style="109" customWidth="1"/>
    <col min="2022" max="2022" width="26.5703125" style="109" customWidth="1"/>
    <col min="2023" max="2023" width="27.42578125" style="109" customWidth="1"/>
    <col min="2024" max="2024" width="32.28515625" style="109" customWidth="1"/>
    <col min="2025" max="2025" width="27.140625" style="109" customWidth="1"/>
    <col min="2026" max="2026" width="29.140625" style="109" customWidth="1"/>
    <col min="2027" max="2027" width="27.85546875" style="109" customWidth="1"/>
    <col min="2028" max="2028" width="30.140625" style="109" customWidth="1"/>
    <col min="2029" max="2029" width="31.85546875" style="109" customWidth="1"/>
    <col min="2030" max="2030" width="31" style="109" customWidth="1"/>
    <col min="2031" max="2035" width="30.28515625" style="109" customWidth="1"/>
    <col min="2036" max="2036" width="31.42578125" style="109" customWidth="1"/>
    <col min="2037" max="2037" width="32.140625" style="109" customWidth="1"/>
    <col min="2038" max="2038" width="35.28515625" style="109" customWidth="1"/>
    <col min="2039" max="2043" width="30.28515625" style="109" customWidth="1"/>
    <col min="2044" max="2044" width="29.28515625" style="109" customWidth="1"/>
    <col min="2045" max="2045" width="27.140625" style="109" customWidth="1"/>
    <col min="2046" max="2046" width="26.85546875" style="109" customWidth="1"/>
    <col min="2047" max="2047" width="27.42578125" style="109" customWidth="1"/>
    <col min="2048" max="2048" width="27.140625" style="109" customWidth="1"/>
    <col min="2049" max="2049" width="30.42578125" style="109" customWidth="1"/>
    <col min="2050" max="2051" width="27.7109375" style="109" customWidth="1"/>
    <col min="2052" max="2052" width="32.140625" style="109" customWidth="1"/>
    <col min="2053" max="2053" width="26.5703125" style="109" customWidth="1"/>
    <col min="2054" max="2088" width="15.28515625" style="109" customWidth="1"/>
    <col min="2089" max="2250" width="11.42578125" style="109"/>
    <col min="2251" max="2251" width="18.5703125" style="109" customWidth="1"/>
    <col min="2252" max="2252" width="19.28515625" style="109" customWidth="1"/>
    <col min="2253" max="2253" width="18.42578125" style="109" customWidth="1"/>
    <col min="2254" max="2254" width="34" style="109" customWidth="1"/>
    <col min="2255" max="2255" width="31.140625" style="109" customWidth="1"/>
    <col min="2256" max="2256" width="33.140625" style="109" customWidth="1"/>
    <col min="2257" max="2257" width="26.7109375" style="109" customWidth="1"/>
    <col min="2258" max="2258" width="24.7109375" style="109" customWidth="1"/>
    <col min="2259" max="2259" width="28" style="109" customWidth="1"/>
    <col min="2260" max="2260" width="34.42578125" style="109" customWidth="1"/>
    <col min="2261" max="2261" width="27" style="109" customWidth="1"/>
    <col min="2262" max="2262" width="23.85546875" style="109" customWidth="1"/>
    <col min="2263" max="2263" width="24.7109375" style="109" customWidth="1"/>
    <col min="2264" max="2264" width="28.5703125" style="109" customWidth="1"/>
    <col min="2265" max="2265" width="27.140625" style="109" customWidth="1"/>
    <col min="2266" max="2266" width="29.5703125" style="109" customWidth="1"/>
    <col min="2267" max="2267" width="28.42578125" style="109" customWidth="1"/>
    <col min="2268" max="2268" width="30" style="109" customWidth="1"/>
    <col min="2269" max="2269" width="29.85546875" style="109" customWidth="1"/>
    <col min="2270" max="2270" width="30" style="109" customWidth="1"/>
    <col min="2271" max="2271" width="30.7109375" style="109" customWidth="1"/>
    <col min="2272" max="2272" width="30.140625" style="109" customWidth="1"/>
    <col min="2273" max="2273" width="34.28515625" style="109" customWidth="1"/>
    <col min="2274" max="2274" width="28.85546875" style="109" customWidth="1"/>
    <col min="2275" max="2275" width="27.28515625" style="109" customWidth="1"/>
    <col min="2276" max="2276" width="27.140625" style="109" customWidth="1"/>
    <col min="2277" max="2277" width="31.85546875" style="109" customWidth="1"/>
    <col min="2278" max="2278" width="26.5703125" style="109" customWidth="1"/>
    <col min="2279" max="2279" width="27.42578125" style="109" customWidth="1"/>
    <col min="2280" max="2280" width="32.28515625" style="109" customWidth="1"/>
    <col min="2281" max="2281" width="27.140625" style="109" customWidth="1"/>
    <col min="2282" max="2282" width="29.140625" style="109" customWidth="1"/>
    <col min="2283" max="2283" width="27.85546875" style="109" customWidth="1"/>
    <col min="2284" max="2284" width="30.140625" style="109" customWidth="1"/>
    <col min="2285" max="2285" width="31.85546875" style="109" customWidth="1"/>
    <col min="2286" max="2286" width="31" style="109" customWidth="1"/>
    <col min="2287" max="2291" width="30.28515625" style="109" customWidth="1"/>
    <col min="2292" max="2292" width="31.42578125" style="109" customWidth="1"/>
    <col min="2293" max="2293" width="32.140625" style="109" customWidth="1"/>
    <col min="2294" max="2294" width="35.28515625" style="109" customWidth="1"/>
    <col min="2295" max="2299" width="30.28515625" style="109" customWidth="1"/>
    <col min="2300" max="2300" width="29.28515625" style="109" customWidth="1"/>
    <col min="2301" max="2301" width="27.140625" style="109" customWidth="1"/>
    <col min="2302" max="2302" width="26.85546875" style="109" customWidth="1"/>
    <col min="2303" max="2303" width="27.42578125" style="109" customWidth="1"/>
    <col min="2304" max="2304" width="27.140625" style="109" customWidth="1"/>
    <col min="2305" max="2305" width="30.42578125" style="109" customWidth="1"/>
    <col min="2306" max="2307" width="27.7109375" style="109" customWidth="1"/>
    <col min="2308" max="2308" width="32.140625" style="109" customWidth="1"/>
    <col min="2309" max="2309" width="26.5703125" style="109" customWidth="1"/>
    <col min="2310" max="2344" width="15.28515625" style="109" customWidth="1"/>
    <col min="2345" max="2506" width="11.42578125" style="109"/>
    <col min="2507" max="2507" width="18.5703125" style="109" customWidth="1"/>
    <col min="2508" max="2508" width="19.28515625" style="109" customWidth="1"/>
    <col min="2509" max="2509" width="18.42578125" style="109" customWidth="1"/>
    <col min="2510" max="2510" width="34" style="109" customWidth="1"/>
    <col min="2511" max="2511" width="31.140625" style="109" customWidth="1"/>
    <col min="2512" max="2512" width="33.140625" style="109" customWidth="1"/>
    <col min="2513" max="2513" width="26.7109375" style="109" customWidth="1"/>
    <col min="2514" max="2514" width="24.7109375" style="109" customWidth="1"/>
    <col min="2515" max="2515" width="28" style="109" customWidth="1"/>
    <col min="2516" max="2516" width="34.42578125" style="109" customWidth="1"/>
    <col min="2517" max="2517" width="27" style="109" customWidth="1"/>
    <col min="2518" max="2518" width="23.85546875" style="109" customWidth="1"/>
    <col min="2519" max="2519" width="24.7109375" style="109" customWidth="1"/>
    <col min="2520" max="2520" width="28.5703125" style="109" customWidth="1"/>
    <col min="2521" max="2521" width="27.140625" style="109" customWidth="1"/>
    <col min="2522" max="2522" width="29.5703125" style="109" customWidth="1"/>
    <col min="2523" max="2523" width="28.42578125" style="109" customWidth="1"/>
    <col min="2524" max="2524" width="30" style="109" customWidth="1"/>
    <col min="2525" max="2525" width="29.85546875" style="109" customWidth="1"/>
    <col min="2526" max="2526" width="30" style="109" customWidth="1"/>
    <col min="2527" max="2527" width="30.7109375" style="109" customWidth="1"/>
    <col min="2528" max="2528" width="30.140625" style="109" customWidth="1"/>
    <col min="2529" max="2529" width="34.28515625" style="109" customWidth="1"/>
    <col min="2530" max="2530" width="28.85546875" style="109" customWidth="1"/>
    <col min="2531" max="2531" width="27.28515625" style="109" customWidth="1"/>
    <col min="2532" max="2532" width="27.140625" style="109" customWidth="1"/>
    <col min="2533" max="2533" width="31.85546875" style="109" customWidth="1"/>
    <col min="2534" max="2534" width="26.5703125" style="109" customWidth="1"/>
    <col min="2535" max="2535" width="27.42578125" style="109" customWidth="1"/>
    <col min="2536" max="2536" width="32.28515625" style="109" customWidth="1"/>
    <col min="2537" max="2537" width="27.140625" style="109" customWidth="1"/>
    <col min="2538" max="2538" width="29.140625" style="109" customWidth="1"/>
    <col min="2539" max="2539" width="27.85546875" style="109" customWidth="1"/>
    <col min="2540" max="2540" width="30.140625" style="109" customWidth="1"/>
    <col min="2541" max="2541" width="31.85546875" style="109" customWidth="1"/>
    <col min="2542" max="2542" width="31" style="109" customWidth="1"/>
    <col min="2543" max="2547" width="30.28515625" style="109" customWidth="1"/>
    <col min="2548" max="2548" width="31.42578125" style="109" customWidth="1"/>
    <col min="2549" max="2549" width="32.140625" style="109" customWidth="1"/>
    <col min="2550" max="2550" width="35.28515625" style="109" customWidth="1"/>
    <col min="2551" max="2555" width="30.28515625" style="109" customWidth="1"/>
    <col min="2556" max="2556" width="29.28515625" style="109" customWidth="1"/>
    <col min="2557" max="2557" width="27.140625" style="109" customWidth="1"/>
    <col min="2558" max="2558" width="26.85546875" style="109" customWidth="1"/>
    <col min="2559" max="2559" width="27.42578125" style="109" customWidth="1"/>
    <col min="2560" max="2560" width="27.140625" style="109" customWidth="1"/>
    <col min="2561" max="2561" width="30.42578125" style="109" customWidth="1"/>
    <col min="2562" max="2563" width="27.7109375" style="109" customWidth="1"/>
    <col min="2564" max="2564" width="32.140625" style="109" customWidth="1"/>
    <col min="2565" max="2565" width="26.5703125" style="109" customWidth="1"/>
    <col min="2566" max="2600" width="15.28515625" style="109" customWidth="1"/>
    <col min="2601" max="2762" width="11.42578125" style="109"/>
    <col min="2763" max="2763" width="18.5703125" style="109" customWidth="1"/>
    <col min="2764" max="2764" width="19.28515625" style="109" customWidth="1"/>
    <col min="2765" max="2765" width="18.42578125" style="109" customWidth="1"/>
    <col min="2766" max="2766" width="34" style="109" customWidth="1"/>
    <col min="2767" max="2767" width="31.140625" style="109" customWidth="1"/>
    <col min="2768" max="2768" width="33.140625" style="109" customWidth="1"/>
    <col min="2769" max="2769" width="26.7109375" style="109" customWidth="1"/>
    <col min="2770" max="2770" width="24.7109375" style="109" customWidth="1"/>
    <col min="2771" max="2771" width="28" style="109" customWidth="1"/>
    <col min="2772" max="2772" width="34.42578125" style="109" customWidth="1"/>
    <col min="2773" max="2773" width="27" style="109" customWidth="1"/>
    <col min="2774" max="2774" width="23.85546875" style="109" customWidth="1"/>
    <col min="2775" max="2775" width="24.7109375" style="109" customWidth="1"/>
    <col min="2776" max="2776" width="28.5703125" style="109" customWidth="1"/>
    <col min="2777" max="2777" width="27.140625" style="109" customWidth="1"/>
    <col min="2778" max="2778" width="29.5703125" style="109" customWidth="1"/>
    <col min="2779" max="2779" width="28.42578125" style="109" customWidth="1"/>
    <col min="2780" max="2780" width="30" style="109" customWidth="1"/>
    <col min="2781" max="2781" width="29.85546875" style="109" customWidth="1"/>
    <col min="2782" max="2782" width="30" style="109" customWidth="1"/>
    <col min="2783" max="2783" width="30.7109375" style="109" customWidth="1"/>
    <col min="2784" max="2784" width="30.140625" style="109" customWidth="1"/>
    <col min="2785" max="2785" width="34.28515625" style="109" customWidth="1"/>
    <col min="2786" max="2786" width="28.85546875" style="109" customWidth="1"/>
    <col min="2787" max="2787" width="27.28515625" style="109" customWidth="1"/>
    <col min="2788" max="2788" width="27.140625" style="109" customWidth="1"/>
    <col min="2789" max="2789" width="31.85546875" style="109" customWidth="1"/>
    <col min="2790" max="2790" width="26.5703125" style="109" customWidth="1"/>
    <col min="2791" max="2791" width="27.42578125" style="109" customWidth="1"/>
    <col min="2792" max="2792" width="32.28515625" style="109" customWidth="1"/>
    <col min="2793" max="2793" width="27.140625" style="109" customWidth="1"/>
    <col min="2794" max="2794" width="29.140625" style="109" customWidth="1"/>
    <col min="2795" max="2795" width="27.85546875" style="109" customWidth="1"/>
    <col min="2796" max="2796" width="30.140625" style="109" customWidth="1"/>
    <col min="2797" max="2797" width="31.85546875" style="109" customWidth="1"/>
    <col min="2798" max="2798" width="31" style="109" customWidth="1"/>
    <col min="2799" max="2803" width="30.28515625" style="109" customWidth="1"/>
    <col min="2804" max="2804" width="31.42578125" style="109" customWidth="1"/>
    <col min="2805" max="2805" width="32.140625" style="109" customWidth="1"/>
    <col min="2806" max="2806" width="35.28515625" style="109" customWidth="1"/>
    <col min="2807" max="2811" width="30.28515625" style="109" customWidth="1"/>
    <col min="2812" max="2812" width="29.28515625" style="109" customWidth="1"/>
    <col min="2813" max="2813" width="27.140625" style="109" customWidth="1"/>
    <col min="2814" max="2814" width="26.85546875" style="109" customWidth="1"/>
    <col min="2815" max="2815" width="27.42578125" style="109" customWidth="1"/>
    <col min="2816" max="2816" width="27.140625" style="109" customWidth="1"/>
    <col min="2817" max="2817" width="30.42578125" style="109" customWidth="1"/>
    <col min="2818" max="2819" width="27.7109375" style="109" customWidth="1"/>
    <col min="2820" max="2820" width="32.140625" style="109" customWidth="1"/>
    <col min="2821" max="2821" width="26.5703125" style="109" customWidth="1"/>
    <col min="2822" max="2856" width="15.28515625" style="109" customWidth="1"/>
    <col min="2857" max="3018" width="11.42578125" style="109"/>
    <col min="3019" max="3019" width="18.5703125" style="109" customWidth="1"/>
    <col min="3020" max="3020" width="19.28515625" style="109" customWidth="1"/>
    <col min="3021" max="3021" width="18.42578125" style="109" customWidth="1"/>
    <col min="3022" max="3022" width="34" style="109" customWidth="1"/>
    <col min="3023" max="3023" width="31.140625" style="109" customWidth="1"/>
    <col min="3024" max="3024" width="33.140625" style="109" customWidth="1"/>
    <col min="3025" max="3025" width="26.7109375" style="109" customWidth="1"/>
    <col min="3026" max="3026" width="24.7109375" style="109" customWidth="1"/>
    <col min="3027" max="3027" width="28" style="109" customWidth="1"/>
    <col min="3028" max="3028" width="34.42578125" style="109" customWidth="1"/>
    <col min="3029" max="3029" width="27" style="109" customWidth="1"/>
    <col min="3030" max="3030" width="23.85546875" style="109" customWidth="1"/>
    <col min="3031" max="3031" width="24.7109375" style="109" customWidth="1"/>
    <col min="3032" max="3032" width="28.5703125" style="109" customWidth="1"/>
    <col min="3033" max="3033" width="27.140625" style="109" customWidth="1"/>
    <col min="3034" max="3034" width="29.5703125" style="109" customWidth="1"/>
    <col min="3035" max="3035" width="28.42578125" style="109" customWidth="1"/>
    <col min="3036" max="3036" width="30" style="109" customWidth="1"/>
    <col min="3037" max="3037" width="29.85546875" style="109" customWidth="1"/>
    <col min="3038" max="3038" width="30" style="109" customWidth="1"/>
    <col min="3039" max="3039" width="30.7109375" style="109" customWidth="1"/>
    <col min="3040" max="3040" width="30.140625" style="109" customWidth="1"/>
    <col min="3041" max="3041" width="34.28515625" style="109" customWidth="1"/>
    <col min="3042" max="3042" width="28.85546875" style="109" customWidth="1"/>
    <col min="3043" max="3043" width="27.28515625" style="109" customWidth="1"/>
    <col min="3044" max="3044" width="27.140625" style="109" customWidth="1"/>
    <col min="3045" max="3045" width="31.85546875" style="109" customWidth="1"/>
    <col min="3046" max="3046" width="26.5703125" style="109" customWidth="1"/>
    <col min="3047" max="3047" width="27.42578125" style="109" customWidth="1"/>
    <col min="3048" max="3048" width="32.28515625" style="109" customWidth="1"/>
    <col min="3049" max="3049" width="27.140625" style="109" customWidth="1"/>
    <col min="3050" max="3050" width="29.140625" style="109" customWidth="1"/>
    <col min="3051" max="3051" width="27.85546875" style="109" customWidth="1"/>
    <col min="3052" max="3052" width="30.140625" style="109" customWidth="1"/>
    <col min="3053" max="3053" width="31.85546875" style="109" customWidth="1"/>
    <col min="3054" max="3054" width="31" style="109" customWidth="1"/>
    <col min="3055" max="3059" width="30.28515625" style="109" customWidth="1"/>
    <col min="3060" max="3060" width="31.42578125" style="109" customWidth="1"/>
    <col min="3061" max="3061" width="32.140625" style="109" customWidth="1"/>
    <col min="3062" max="3062" width="35.28515625" style="109" customWidth="1"/>
    <col min="3063" max="3067" width="30.28515625" style="109" customWidth="1"/>
    <col min="3068" max="3068" width="29.28515625" style="109" customWidth="1"/>
    <col min="3069" max="3069" width="27.140625" style="109" customWidth="1"/>
    <col min="3070" max="3070" width="26.85546875" style="109" customWidth="1"/>
    <col min="3071" max="3071" width="27.42578125" style="109" customWidth="1"/>
    <col min="3072" max="3072" width="27.140625" style="109" customWidth="1"/>
    <col min="3073" max="3073" width="30.42578125" style="109" customWidth="1"/>
    <col min="3074" max="3075" width="27.7109375" style="109" customWidth="1"/>
    <col min="3076" max="3076" width="32.140625" style="109" customWidth="1"/>
    <col min="3077" max="3077" width="26.5703125" style="109" customWidth="1"/>
    <col min="3078" max="3112" width="15.28515625" style="109" customWidth="1"/>
    <col min="3113" max="3274" width="11.42578125" style="109"/>
    <col min="3275" max="3275" width="18.5703125" style="109" customWidth="1"/>
    <col min="3276" max="3276" width="19.28515625" style="109" customWidth="1"/>
    <col min="3277" max="3277" width="18.42578125" style="109" customWidth="1"/>
    <col min="3278" max="3278" width="34" style="109" customWidth="1"/>
    <col min="3279" max="3279" width="31.140625" style="109" customWidth="1"/>
    <col min="3280" max="3280" width="33.140625" style="109" customWidth="1"/>
    <col min="3281" max="3281" width="26.7109375" style="109" customWidth="1"/>
    <col min="3282" max="3282" width="24.7109375" style="109" customWidth="1"/>
    <col min="3283" max="3283" width="28" style="109" customWidth="1"/>
    <col min="3284" max="3284" width="34.42578125" style="109" customWidth="1"/>
    <col min="3285" max="3285" width="27" style="109" customWidth="1"/>
    <col min="3286" max="3286" width="23.85546875" style="109" customWidth="1"/>
    <col min="3287" max="3287" width="24.7109375" style="109" customWidth="1"/>
    <col min="3288" max="3288" width="28.5703125" style="109" customWidth="1"/>
    <col min="3289" max="3289" width="27.140625" style="109" customWidth="1"/>
    <col min="3290" max="3290" width="29.5703125" style="109" customWidth="1"/>
    <col min="3291" max="3291" width="28.42578125" style="109" customWidth="1"/>
    <col min="3292" max="3292" width="30" style="109" customWidth="1"/>
    <col min="3293" max="3293" width="29.85546875" style="109" customWidth="1"/>
    <col min="3294" max="3294" width="30" style="109" customWidth="1"/>
    <col min="3295" max="3295" width="30.7109375" style="109" customWidth="1"/>
    <col min="3296" max="3296" width="30.140625" style="109" customWidth="1"/>
    <col min="3297" max="3297" width="34.28515625" style="109" customWidth="1"/>
    <col min="3298" max="3298" width="28.85546875" style="109" customWidth="1"/>
    <col min="3299" max="3299" width="27.28515625" style="109" customWidth="1"/>
    <col min="3300" max="3300" width="27.140625" style="109" customWidth="1"/>
    <col min="3301" max="3301" width="31.85546875" style="109" customWidth="1"/>
    <col min="3302" max="3302" width="26.5703125" style="109" customWidth="1"/>
    <col min="3303" max="3303" width="27.42578125" style="109" customWidth="1"/>
    <col min="3304" max="3304" width="32.28515625" style="109" customWidth="1"/>
    <col min="3305" max="3305" width="27.140625" style="109" customWidth="1"/>
    <col min="3306" max="3306" width="29.140625" style="109" customWidth="1"/>
    <col min="3307" max="3307" width="27.85546875" style="109" customWidth="1"/>
    <col min="3308" max="3308" width="30.140625" style="109" customWidth="1"/>
    <col min="3309" max="3309" width="31.85546875" style="109" customWidth="1"/>
    <col min="3310" max="3310" width="31" style="109" customWidth="1"/>
    <col min="3311" max="3315" width="30.28515625" style="109" customWidth="1"/>
    <col min="3316" max="3316" width="31.42578125" style="109" customWidth="1"/>
    <col min="3317" max="3317" width="32.140625" style="109" customWidth="1"/>
    <col min="3318" max="3318" width="35.28515625" style="109" customWidth="1"/>
    <col min="3319" max="3323" width="30.28515625" style="109" customWidth="1"/>
    <col min="3324" max="3324" width="29.28515625" style="109" customWidth="1"/>
    <col min="3325" max="3325" width="27.140625" style="109" customWidth="1"/>
    <col min="3326" max="3326" width="26.85546875" style="109" customWidth="1"/>
    <col min="3327" max="3327" width="27.42578125" style="109" customWidth="1"/>
    <col min="3328" max="3328" width="27.140625" style="109" customWidth="1"/>
    <col min="3329" max="3329" width="30.42578125" style="109" customWidth="1"/>
    <col min="3330" max="3331" width="27.7109375" style="109" customWidth="1"/>
    <col min="3332" max="3332" width="32.140625" style="109" customWidth="1"/>
    <col min="3333" max="3333" width="26.5703125" style="109" customWidth="1"/>
    <col min="3334" max="3368" width="15.28515625" style="109" customWidth="1"/>
    <col min="3369" max="3530" width="11.42578125" style="109"/>
    <col min="3531" max="3531" width="18.5703125" style="109" customWidth="1"/>
    <col min="3532" max="3532" width="19.28515625" style="109" customWidth="1"/>
    <col min="3533" max="3533" width="18.42578125" style="109" customWidth="1"/>
    <col min="3534" max="3534" width="34" style="109" customWidth="1"/>
    <col min="3535" max="3535" width="31.140625" style="109" customWidth="1"/>
    <col min="3536" max="3536" width="33.140625" style="109" customWidth="1"/>
    <col min="3537" max="3537" width="26.7109375" style="109" customWidth="1"/>
    <col min="3538" max="3538" width="24.7109375" style="109" customWidth="1"/>
    <col min="3539" max="3539" width="28" style="109" customWidth="1"/>
    <col min="3540" max="3540" width="34.42578125" style="109" customWidth="1"/>
    <col min="3541" max="3541" width="27" style="109" customWidth="1"/>
    <col min="3542" max="3542" width="23.85546875" style="109" customWidth="1"/>
    <col min="3543" max="3543" width="24.7109375" style="109" customWidth="1"/>
    <col min="3544" max="3544" width="28.5703125" style="109" customWidth="1"/>
    <col min="3545" max="3545" width="27.140625" style="109" customWidth="1"/>
    <col min="3546" max="3546" width="29.5703125" style="109" customWidth="1"/>
    <col min="3547" max="3547" width="28.42578125" style="109" customWidth="1"/>
    <col min="3548" max="3548" width="30" style="109" customWidth="1"/>
    <col min="3549" max="3549" width="29.85546875" style="109" customWidth="1"/>
    <col min="3550" max="3550" width="30" style="109" customWidth="1"/>
    <col min="3551" max="3551" width="30.7109375" style="109" customWidth="1"/>
    <col min="3552" max="3552" width="30.140625" style="109" customWidth="1"/>
    <col min="3553" max="3553" width="34.28515625" style="109" customWidth="1"/>
    <col min="3554" max="3554" width="28.85546875" style="109" customWidth="1"/>
    <col min="3555" max="3555" width="27.28515625" style="109" customWidth="1"/>
    <col min="3556" max="3556" width="27.140625" style="109" customWidth="1"/>
    <col min="3557" max="3557" width="31.85546875" style="109" customWidth="1"/>
    <col min="3558" max="3558" width="26.5703125" style="109" customWidth="1"/>
    <col min="3559" max="3559" width="27.42578125" style="109" customWidth="1"/>
    <col min="3560" max="3560" width="32.28515625" style="109" customWidth="1"/>
    <col min="3561" max="3561" width="27.140625" style="109" customWidth="1"/>
    <col min="3562" max="3562" width="29.140625" style="109" customWidth="1"/>
    <col min="3563" max="3563" width="27.85546875" style="109" customWidth="1"/>
    <col min="3564" max="3564" width="30.140625" style="109" customWidth="1"/>
    <col min="3565" max="3565" width="31.85546875" style="109" customWidth="1"/>
    <col min="3566" max="3566" width="31" style="109" customWidth="1"/>
    <col min="3567" max="3571" width="30.28515625" style="109" customWidth="1"/>
    <col min="3572" max="3572" width="31.42578125" style="109" customWidth="1"/>
    <col min="3573" max="3573" width="32.140625" style="109" customWidth="1"/>
    <col min="3574" max="3574" width="35.28515625" style="109" customWidth="1"/>
    <col min="3575" max="3579" width="30.28515625" style="109" customWidth="1"/>
    <col min="3580" max="3580" width="29.28515625" style="109" customWidth="1"/>
    <col min="3581" max="3581" width="27.140625" style="109" customWidth="1"/>
    <col min="3582" max="3582" width="26.85546875" style="109" customWidth="1"/>
    <col min="3583" max="3583" width="27.42578125" style="109" customWidth="1"/>
    <col min="3584" max="3584" width="27.140625" style="109" customWidth="1"/>
    <col min="3585" max="3585" width="30.42578125" style="109" customWidth="1"/>
    <col min="3586" max="3587" width="27.7109375" style="109" customWidth="1"/>
    <col min="3588" max="3588" width="32.140625" style="109" customWidth="1"/>
    <col min="3589" max="3589" width="26.5703125" style="109" customWidth="1"/>
    <col min="3590" max="3624" width="15.28515625" style="109" customWidth="1"/>
    <col min="3625" max="3786" width="11.42578125" style="109"/>
    <col min="3787" max="3787" width="18.5703125" style="109" customWidth="1"/>
    <col min="3788" max="3788" width="19.28515625" style="109" customWidth="1"/>
    <col min="3789" max="3789" width="18.42578125" style="109" customWidth="1"/>
    <col min="3790" max="3790" width="34" style="109" customWidth="1"/>
    <col min="3791" max="3791" width="31.140625" style="109" customWidth="1"/>
    <col min="3792" max="3792" width="33.140625" style="109" customWidth="1"/>
    <col min="3793" max="3793" width="26.7109375" style="109" customWidth="1"/>
    <col min="3794" max="3794" width="24.7109375" style="109" customWidth="1"/>
    <col min="3795" max="3795" width="28" style="109" customWidth="1"/>
    <col min="3796" max="3796" width="34.42578125" style="109" customWidth="1"/>
    <col min="3797" max="3797" width="27" style="109" customWidth="1"/>
    <col min="3798" max="3798" width="23.85546875" style="109" customWidth="1"/>
    <col min="3799" max="3799" width="24.7109375" style="109" customWidth="1"/>
    <col min="3800" max="3800" width="28.5703125" style="109" customWidth="1"/>
    <col min="3801" max="3801" width="27.140625" style="109" customWidth="1"/>
    <col min="3802" max="3802" width="29.5703125" style="109" customWidth="1"/>
    <col min="3803" max="3803" width="28.42578125" style="109" customWidth="1"/>
    <col min="3804" max="3804" width="30" style="109" customWidth="1"/>
    <col min="3805" max="3805" width="29.85546875" style="109" customWidth="1"/>
    <col min="3806" max="3806" width="30" style="109" customWidth="1"/>
    <col min="3807" max="3807" width="30.7109375" style="109" customWidth="1"/>
    <col min="3808" max="3808" width="30.140625" style="109" customWidth="1"/>
    <col min="3809" max="3809" width="34.28515625" style="109" customWidth="1"/>
    <col min="3810" max="3810" width="28.85546875" style="109" customWidth="1"/>
    <col min="3811" max="3811" width="27.28515625" style="109" customWidth="1"/>
    <col min="3812" max="3812" width="27.140625" style="109" customWidth="1"/>
    <col min="3813" max="3813" width="31.85546875" style="109" customWidth="1"/>
    <col min="3814" max="3814" width="26.5703125" style="109" customWidth="1"/>
    <col min="3815" max="3815" width="27.42578125" style="109" customWidth="1"/>
    <col min="3816" max="3816" width="32.28515625" style="109" customWidth="1"/>
    <col min="3817" max="3817" width="27.140625" style="109" customWidth="1"/>
    <col min="3818" max="3818" width="29.140625" style="109" customWidth="1"/>
    <col min="3819" max="3819" width="27.85546875" style="109" customWidth="1"/>
    <col min="3820" max="3820" width="30.140625" style="109" customWidth="1"/>
    <col min="3821" max="3821" width="31.85546875" style="109" customWidth="1"/>
    <col min="3822" max="3822" width="31" style="109" customWidth="1"/>
    <col min="3823" max="3827" width="30.28515625" style="109" customWidth="1"/>
    <col min="3828" max="3828" width="31.42578125" style="109" customWidth="1"/>
    <col min="3829" max="3829" width="32.140625" style="109" customWidth="1"/>
    <col min="3830" max="3830" width="35.28515625" style="109" customWidth="1"/>
    <col min="3831" max="3835" width="30.28515625" style="109" customWidth="1"/>
    <col min="3836" max="3836" width="29.28515625" style="109" customWidth="1"/>
    <col min="3837" max="3837" width="27.140625" style="109" customWidth="1"/>
    <col min="3838" max="3838" width="26.85546875" style="109" customWidth="1"/>
    <col min="3839" max="3839" width="27.42578125" style="109" customWidth="1"/>
    <col min="3840" max="3840" width="27.140625" style="109" customWidth="1"/>
    <col min="3841" max="3841" width="30.42578125" style="109" customWidth="1"/>
    <col min="3842" max="3843" width="27.7109375" style="109" customWidth="1"/>
    <col min="3844" max="3844" width="32.140625" style="109" customWidth="1"/>
    <col min="3845" max="3845" width="26.5703125" style="109" customWidth="1"/>
    <col min="3846" max="3880" width="15.28515625" style="109" customWidth="1"/>
    <col min="3881" max="4042" width="11.42578125" style="109"/>
    <col min="4043" max="4043" width="18.5703125" style="109" customWidth="1"/>
    <col min="4044" max="4044" width="19.28515625" style="109" customWidth="1"/>
    <col min="4045" max="4045" width="18.42578125" style="109" customWidth="1"/>
    <col min="4046" max="4046" width="34" style="109" customWidth="1"/>
    <col min="4047" max="4047" width="31.140625" style="109" customWidth="1"/>
    <col min="4048" max="4048" width="33.140625" style="109" customWidth="1"/>
    <col min="4049" max="4049" width="26.7109375" style="109" customWidth="1"/>
    <col min="4050" max="4050" width="24.7109375" style="109" customWidth="1"/>
    <col min="4051" max="4051" width="28" style="109" customWidth="1"/>
    <col min="4052" max="4052" width="34.42578125" style="109" customWidth="1"/>
    <col min="4053" max="4053" width="27" style="109" customWidth="1"/>
    <col min="4054" max="4054" width="23.85546875" style="109" customWidth="1"/>
    <col min="4055" max="4055" width="24.7109375" style="109" customWidth="1"/>
    <col min="4056" max="4056" width="28.5703125" style="109" customWidth="1"/>
    <col min="4057" max="4057" width="27.140625" style="109" customWidth="1"/>
    <col min="4058" max="4058" width="29.5703125" style="109" customWidth="1"/>
    <col min="4059" max="4059" width="28.42578125" style="109" customWidth="1"/>
    <col min="4060" max="4060" width="30" style="109" customWidth="1"/>
    <col min="4061" max="4061" width="29.85546875" style="109" customWidth="1"/>
    <col min="4062" max="4062" width="30" style="109" customWidth="1"/>
    <col min="4063" max="4063" width="30.7109375" style="109" customWidth="1"/>
    <col min="4064" max="4064" width="30.140625" style="109" customWidth="1"/>
    <col min="4065" max="4065" width="34.28515625" style="109" customWidth="1"/>
    <col min="4066" max="4066" width="28.85546875" style="109" customWidth="1"/>
    <col min="4067" max="4067" width="27.28515625" style="109" customWidth="1"/>
    <col min="4068" max="4068" width="27.140625" style="109" customWidth="1"/>
    <col min="4069" max="4069" width="31.85546875" style="109" customWidth="1"/>
    <col min="4070" max="4070" width="26.5703125" style="109" customWidth="1"/>
    <col min="4071" max="4071" width="27.42578125" style="109" customWidth="1"/>
    <col min="4072" max="4072" width="32.28515625" style="109" customWidth="1"/>
    <col min="4073" max="4073" width="27.140625" style="109" customWidth="1"/>
    <col min="4074" max="4074" width="29.140625" style="109" customWidth="1"/>
    <col min="4075" max="4075" width="27.85546875" style="109" customWidth="1"/>
    <col min="4076" max="4076" width="30.140625" style="109" customWidth="1"/>
    <col min="4077" max="4077" width="31.85546875" style="109" customWidth="1"/>
    <col min="4078" max="4078" width="31" style="109" customWidth="1"/>
    <col min="4079" max="4083" width="30.28515625" style="109" customWidth="1"/>
    <col min="4084" max="4084" width="31.42578125" style="109" customWidth="1"/>
    <col min="4085" max="4085" width="32.140625" style="109" customWidth="1"/>
    <col min="4086" max="4086" width="35.28515625" style="109" customWidth="1"/>
    <col min="4087" max="4091" width="30.28515625" style="109" customWidth="1"/>
    <col min="4092" max="4092" width="29.28515625" style="109" customWidth="1"/>
    <col min="4093" max="4093" width="27.140625" style="109" customWidth="1"/>
    <col min="4094" max="4094" width="26.85546875" style="109" customWidth="1"/>
    <col min="4095" max="4095" width="27.42578125" style="109" customWidth="1"/>
    <col min="4096" max="4096" width="27.140625" style="109" customWidth="1"/>
    <col min="4097" max="4097" width="30.42578125" style="109" customWidth="1"/>
    <col min="4098" max="4099" width="27.7109375" style="109" customWidth="1"/>
    <col min="4100" max="4100" width="32.140625" style="109" customWidth="1"/>
    <col min="4101" max="4101" width="26.5703125" style="109" customWidth="1"/>
    <col min="4102" max="4136" width="15.28515625" style="109" customWidth="1"/>
    <col min="4137" max="4298" width="11.42578125" style="109"/>
    <col min="4299" max="4299" width="18.5703125" style="109" customWidth="1"/>
    <col min="4300" max="4300" width="19.28515625" style="109" customWidth="1"/>
    <col min="4301" max="4301" width="18.42578125" style="109" customWidth="1"/>
    <col min="4302" max="4302" width="34" style="109" customWidth="1"/>
    <col min="4303" max="4303" width="31.140625" style="109" customWidth="1"/>
    <col min="4304" max="4304" width="33.140625" style="109" customWidth="1"/>
    <col min="4305" max="4305" width="26.7109375" style="109" customWidth="1"/>
    <col min="4306" max="4306" width="24.7109375" style="109" customWidth="1"/>
    <col min="4307" max="4307" width="28" style="109" customWidth="1"/>
    <col min="4308" max="4308" width="34.42578125" style="109" customWidth="1"/>
    <col min="4309" max="4309" width="27" style="109" customWidth="1"/>
    <col min="4310" max="4310" width="23.85546875" style="109" customWidth="1"/>
    <col min="4311" max="4311" width="24.7109375" style="109" customWidth="1"/>
    <col min="4312" max="4312" width="28.5703125" style="109" customWidth="1"/>
    <col min="4313" max="4313" width="27.140625" style="109" customWidth="1"/>
    <col min="4314" max="4314" width="29.5703125" style="109" customWidth="1"/>
    <col min="4315" max="4315" width="28.42578125" style="109" customWidth="1"/>
    <col min="4316" max="4316" width="30" style="109" customWidth="1"/>
    <col min="4317" max="4317" width="29.85546875" style="109" customWidth="1"/>
    <col min="4318" max="4318" width="30" style="109" customWidth="1"/>
    <col min="4319" max="4319" width="30.7109375" style="109" customWidth="1"/>
    <col min="4320" max="4320" width="30.140625" style="109" customWidth="1"/>
    <col min="4321" max="4321" width="34.28515625" style="109" customWidth="1"/>
    <col min="4322" max="4322" width="28.85546875" style="109" customWidth="1"/>
    <col min="4323" max="4323" width="27.28515625" style="109" customWidth="1"/>
    <col min="4324" max="4324" width="27.140625" style="109" customWidth="1"/>
    <col min="4325" max="4325" width="31.85546875" style="109" customWidth="1"/>
    <col min="4326" max="4326" width="26.5703125" style="109" customWidth="1"/>
    <col min="4327" max="4327" width="27.42578125" style="109" customWidth="1"/>
    <col min="4328" max="4328" width="32.28515625" style="109" customWidth="1"/>
    <col min="4329" max="4329" width="27.140625" style="109" customWidth="1"/>
    <col min="4330" max="4330" width="29.140625" style="109" customWidth="1"/>
    <col min="4331" max="4331" width="27.85546875" style="109" customWidth="1"/>
    <col min="4332" max="4332" width="30.140625" style="109" customWidth="1"/>
    <col min="4333" max="4333" width="31.85546875" style="109" customWidth="1"/>
    <col min="4334" max="4334" width="31" style="109" customWidth="1"/>
    <col min="4335" max="4339" width="30.28515625" style="109" customWidth="1"/>
    <col min="4340" max="4340" width="31.42578125" style="109" customWidth="1"/>
    <col min="4341" max="4341" width="32.140625" style="109" customWidth="1"/>
    <col min="4342" max="4342" width="35.28515625" style="109" customWidth="1"/>
    <col min="4343" max="4347" width="30.28515625" style="109" customWidth="1"/>
    <col min="4348" max="4348" width="29.28515625" style="109" customWidth="1"/>
    <col min="4349" max="4349" width="27.140625" style="109" customWidth="1"/>
    <col min="4350" max="4350" width="26.85546875" style="109" customWidth="1"/>
    <col min="4351" max="4351" width="27.42578125" style="109" customWidth="1"/>
    <col min="4352" max="4352" width="27.140625" style="109" customWidth="1"/>
    <col min="4353" max="4353" width="30.42578125" style="109" customWidth="1"/>
    <col min="4354" max="4355" width="27.7109375" style="109" customWidth="1"/>
    <col min="4356" max="4356" width="32.140625" style="109" customWidth="1"/>
    <col min="4357" max="4357" width="26.5703125" style="109" customWidth="1"/>
    <col min="4358" max="4392" width="15.28515625" style="109" customWidth="1"/>
    <col min="4393" max="4554" width="11.42578125" style="109"/>
    <col min="4555" max="4555" width="18.5703125" style="109" customWidth="1"/>
    <col min="4556" max="4556" width="19.28515625" style="109" customWidth="1"/>
    <col min="4557" max="4557" width="18.42578125" style="109" customWidth="1"/>
    <col min="4558" max="4558" width="34" style="109" customWidth="1"/>
    <col min="4559" max="4559" width="31.140625" style="109" customWidth="1"/>
    <col min="4560" max="4560" width="33.140625" style="109" customWidth="1"/>
    <col min="4561" max="4561" width="26.7109375" style="109" customWidth="1"/>
    <col min="4562" max="4562" width="24.7109375" style="109" customWidth="1"/>
    <col min="4563" max="4563" width="28" style="109" customWidth="1"/>
    <col min="4564" max="4564" width="34.42578125" style="109" customWidth="1"/>
    <col min="4565" max="4565" width="27" style="109" customWidth="1"/>
    <col min="4566" max="4566" width="23.85546875" style="109" customWidth="1"/>
    <col min="4567" max="4567" width="24.7109375" style="109" customWidth="1"/>
    <col min="4568" max="4568" width="28.5703125" style="109" customWidth="1"/>
    <col min="4569" max="4569" width="27.140625" style="109" customWidth="1"/>
    <col min="4570" max="4570" width="29.5703125" style="109" customWidth="1"/>
    <col min="4571" max="4571" width="28.42578125" style="109" customWidth="1"/>
    <col min="4572" max="4572" width="30" style="109" customWidth="1"/>
    <col min="4573" max="4573" width="29.85546875" style="109" customWidth="1"/>
    <col min="4574" max="4574" width="30" style="109" customWidth="1"/>
    <col min="4575" max="4575" width="30.7109375" style="109" customWidth="1"/>
    <col min="4576" max="4576" width="30.140625" style="109" customWidth="1"/>
    <col min="4577" max="4577" width="34.28515625" style="109" customWidth="1"/>
    <col min="4578" max="4578" width="28.85546875" style="109" customWidth="1"/>
    <col min="4579" max="4579" width="27.28515625" style="109" customWidth="1"/>
    <col min="4580" max="4580" width="27.140625" style="109" customWidth="1"/>
    <col min="4581" max="4581" width="31.85546875" style="109" customWidth="1"/>
    <col min="4582" max="4582" width="26.5703125" style="109" customWidth="1"/>
    <col min="4583" max="4583" width="27.42578125" style="109" customWidth="1"/>
    <col min="4584" max="4584" width="32.28515625" style="109" customWidth="1"/>
    <col min="4585" max="4585" width="27.140625" style="109" customWidth="1"/>
    <col min="4586" max="4586" width="29.140625" style="109" customWidth="1"/>
    <col min="4587" max="4587" width="27.85546875" style="109" customWidth="1"/>
    <col min="4588" max="4588" width="30.140625" style="109" customWidth="1"/>
    <col min="4589" max="4589" width="31.85546875" style="109" customWidth="1"/>
    <col min="4590" max="4590" width="31" style="109" customWidth="1"/>
    <col min="4591" max="4595" width="30.28515625" style="109" customWidth="1"/>
    <col min="4596" max="4596" width="31.42578125" style="109" customWidth="1"/>
    <col min="4597" max="4597" width="32.140625" style="109" customWidth="1"/>
    <col min="4598" max="4598" width="35.28515625" style="109" customWidth="1"/>
    <col min="4599" max="4603" width="30.28515625" style="109" customWidth="1"/>
    <col min="4604" max="4604" width="29.28515625" style="109" customWidth="1"/>
    <col min="4605" max="4605" width="27.140625" style="109" customWidth="1"/>
    <col min="4606" max="4606" width="26.85546875" style="109" customWidth="1"/>
    <col min="4607" max="4607" width="27.42578125" style="109" customWidth="1"/>
    <col min="4608" max="4608" width="27.140625" style="109" customWidth="1"/>
    <col min="4609" max="4609" width="30.42578125" style="109" customWidth="1"/>
    <col min="4610" max="4611" width="27.7109375" style="109" customWidth="1"/>
    <col min="4612" max="4612" width="32.140625" style="109" customWidth="1"/>
    <col min="4613" max="4613" width="26.5703125" style="109" customWidth="1"/>
    <col min="4614" max="4648" width="15.28515625" style="109" customWidth="1"/>
    <col min="4649" max="4810" width="11.42578125" style="109"/>
    <col min="4811" max="4811" width="18.5703125" style="109" customWidth="1"/>
    <col min="4812" max="4812" width="19.28515625" style="109" customWidth="1"/>
    <col min="4813" max="4813" width="18.42578125" style="109" customWidth="1"/>
    <col min="4814" max="4814" width="34" style="109" customWidth="1"/>
    <col min="4815" max="4815" width="31.140625" style="109" customWidth="1"/>
    <col min="4816" max="4816" width="33.140625" style="109" customWidth="1"/>
    <col min="4817" max="4817" width="26.7109375" style="109" customWidth="1"/>
    <col min="4818" max="4818" width="24.7109375" style="109" customWidth="1"/>
    <col min="4819" max="4819" width="28" style="109" customWidth="1"/>
    <col min="4820" max="4820" width="34.42578125" style="109" customWidth="1"/>
    <col min="4821" max="4821" width="27" style="109" customWidth="1"/>
    <col min="4822" max="4822" width="23.85546875" style="109" customWidth="1"/>
    <col min="4823" max="4823" width="24.7109375" style="109" customWidth="1"/>
    <col min="4824" max="4824" width="28.5703125" style="109" customWidth="1"/>
    <col min="4825" max="4825" width="27.140625" style="109" customWidth="1"/>
    <col min="4826" max="4826" width="29.5703125" style="109" customWidth="1"/>
    <col min="4827" max="4827" width="28.42578125" style="109" customWidth="1"/>
    <col min="4828" max="4828" width="30" style="109" customWidth="1"/>
    <col min="4829" max="4829" width="29.85546875" style="109" customWidth="1"/>
    <col min="4830" max="4830" width="30" style="109" customWidth="1"/>
    <col min="4831" max="4831" width="30.7109375" style="109" customWidth="1"/>
    <col min="4832" max="4832" width="30.140625" style="109" customWidth="1"/>
    <col min="4833" max="4833" width="34.28515625" style="109" customWidth="1"/>
    <col min="4834" max="4834" width="28.85546875" style="109" customWidth="1"/>
    <col min="4835" max="4835" width="27.28515625" style="109" customWidth="1"/>
    <col min="4836" max="4836" width="27.140625" style="109" customWidth="1"/>
    <col min="4837" max="4837" width="31.85546875" style="109" customWidth="1"/>
    <col min="4838" max="4838" width="26.5703125" style="109" customWidth="1"/>
    <col min="4839" max="4839" width="27.42578125" style="109" customWidth="1"/>
    <col min="4840" max="4840" width="32.28515625" style="109" customWidth="1"/>
    <col min="4841" max="4841" width="27.140625" style="109" customWidth="1"/>
    <col min="4842" max="4842" width="29.140625" style="109" customWidth="1"/>
    <col min="4843" max="4843" width="27.85546875" style="109" customWidth="1"/>
    <col min="4844" max="4844" width="30.140625" style="109" customWidth="1"/>
    <col min="4845" max="4845" width="31.85546875" style="109" customWidth="1"/>
    <col min="4846" max="4846" width="31" style="109" customWidth="1"/>
    <col min="4847" max="4851" width="30.28515625" style="109" customWidth="1"/>
    <col min="4852" max="4852" width="31.42578125" style="109" customWidth="1"/>
    <col min="4853" max="4853" width="32.140625" style="109" customWidth="1"/>
    <col min="4854" max="4854" width="35.28515625" style="109" customWidth="1"/>
    <col min="4855" max="4859" width="30.28515625" style="109" customWidth="1"/>
    <col min="4860" max="4860" width="29.28515625" style="109" customWidth="1"/>
    <col min="4861" max="4861" width="27.140625" style="109" customWidth="1"/>
    <col min="4862" max="4862" width="26.85546875" style="109" customWidth="1"/>
    <col min="4863" max="4863" width="27.42578125" style="109" customWidth="1"/>
    <col min="4864" max="4864" width="27.140625" style="109" customWidth="1"/>
    <col min="4865" max="4865" width="30.42578125" style="109" customWidth="1"/>
    <col min="4866" max="4867" width="27.7109375" style="109" customWidth="1"/>
    <col min="4868" max="4868" width="32.140625" style="109" customWidth="1"/>
    <col min="4869" max="4869" width="26.5703125" style="109" customWidth="1"/>
    <col min="4870" max="4904" width="15.28515625" style="109" customWidth="1"/>
    <col min="4905" max="5066" width="11.42578125" style="109"/>
    <col min="5067" max="5067" width="18.5703125" style="109" customWidth="1"/>
    <col min="5068" max="5068" width="19.28515625" style="109" customWidth="1"/>
    <col min="5069" max="5069" width="18.42578125" style="109" customWidth="1"/>
    <col min="5070" max="5070" width="34" style="109" customWidth="1"/>
    <col min="5071" max="5071" width="31.140625" style="109" customWidth="1"/>
    <col min="5072" max="5072" width="33.140625" style="109" customWidth="1"/>
    <col min="5073" max="5073" width="26.7109375" style="109" customWidth="1"/>
    <col min="5074" max="5074" width="24.7109375" style="109" customWidth="1"/>
    <col min="5075" max="5075" width="28" style="109" customWidth="1"/>
    <col min="5076" max="5076" width="34.42578125" style="109" customWidth="1"/>
    <col min="5077" max="5077" width="27" style="109" customWidth="1"/>
    <col min="5078" max="5078" width="23.85546875" style="109" customWidth="1"/>
    <col min="5079" max="5079" width="24.7109375" style="109" customWidth="1"/>
    <col min="5080" max="5080" width="28.5703125" style="109" customWidth="1"/>
    <col min="5081" max="5081" width="27.140625" style="109" customWidth="1"/>
    <col min="5082" max="5082" width="29.5703125" style="109" customWidth="1"/>
    <col min="5083" max="5083" width="28.42578125" style="109" customWidth="1"/>
    <col min="5084" max="5084" width="30" style="109" customWidth="1"/>
    <col min="5085" max="5085" width="29.85546875" style="109" customWidth="1"/>
    <col min="5086" max="5086" width="30" style="109" customWidth="1"/>
    <col min="5087" max="5087" width="30.7109375" style="109" customWidth="1"/>
    <col min="5088" max="5088" width="30.140625" style="109" customWidth="1"/>
    <col min="5089" max="5089" width="34.28515625" style="109" customWidth="1"/>
    <col min="5090" max="5090" width="28.85546875" style="109" customWidth="1"/>
    <col min="5091" max="5091" width="27.28515625" style="109" customWidth="1"/>
    <col min="5092" max="5092" width="27.140625" style="109" customWidth="1"/>
    <col min="5093" max="5093" width="31.85546875" style="109" customWidth="1"/>
    <col min="5094" max="5094" width="26.5703125" style="109" customWidth="1"/>
    <col min="5095" max="5095" width="27.42578125" style="109" customWidth="1"/>
    <col min="5096" max="5096" width="32.28515625" style="109" customWidth="1"/>
    <col min="5097" max="5097" width="27.140625" style="109" customWidth="1"/>
    <col min="5098" max="5098" width="29.140625" style="109" customWidth="1"/>
    <col min="5099" max="5099" width="27.85546875" style="109" customWidth="1"/>
    <col min="5100" max="5100" width="30.140625" style="109" customWidth="1"/>
    <col min="5101" max="5101" width="31.85546875" style="109" customWidth="1"/>
    <col min="5102" max="5102" width="31" style="109" customWidth="1"/>
    <col min="5103" max="5107" width="30.28515625" style="109" customWidth="1"/>
    <col min="5108" max="5108" width="31.42578125" style="109" customWidth="1"/>
    <col min="5109" max="5109" width="32.140625" style="109" customWidth="1"/>
    <col min="5110" max="5110" width="35.28515625" style="109" customWidth="1"/>
    <col min="5111" max="5115" width="30.28515625" style="109" customWidth="1"/>
    <col min="5116" max="5116" width="29.28515625" style="109" customWidth="1"/>
    <col min="5117" max="5117" width="27.140625" style="109" customWidth="1"/>
    <col min="5118" max="5118" width="26.85546875" style="109" customWidth="1"/>
    <col min="5119" max="5119" width="27.42578125" style="109" customWidth="1"/>
    <col min="5120" max="5120" width="27.140625" style="109" customWidth="1"/>
    <col min="5121" max="5121" width="30.42578125" style="109" customWidth="1"/>
    <col min="5122" max="5123" width="27.7109375" style="109" customWidth="1"/>
    <col min="5124" max="5124" width="32.140625" style="109" customWidth="1"/>
    <col min="5125" max="5125" width="26.5703125" style="109" customWidth="1"/>
    <col min="5126" max="5160" width="15.28515625" style="109" customWidth="1"/>
    <col min="5161" max="5322" width="11.42578125" style="109"/>
    <col min="5323" max="5323" width="18.5703125" style="109" customWidth="1"/>
    <col min="5324" max="5324" width="19.28515625" style="109" customWidth="1"/>
    <col min="5325" max="5325" width="18.42578125" style="109" customWidth="1"/>
    <col min="5326" max="5326" width="34" style="109" customWidth="1"/>
    <col min="5327" max="5327" width="31.140625" style="109" customWidth="1"/>
    <col min="5328" max="5328" width="33.140625" style="109" customWidth="1"/>
    <col min="5329" max="5329" width="26.7109375" style="109" customWidth="1"/>
    <col min="5330" max="5330" width="24.7109375" style="109" customWidth="1"/>
    <col min="5331" max="5331" width="28" style="109" customWidth="1"/>
    <col min="5332" max="5332" width="34.42578125" style="109" customWidth="1"/>
    <col min="5333" max="5333" width="27" style="109" customWidth="1"/>
    <col min="5334" max="5334" width="23.85546875" style="109" customWidth="1"/>
    <col min="5335" max="5335" width="24.7109375" style="109" customWidth="1"/>
    <col min="5336" max="5336" width="28.5703125" style="109" customWidth="1"/>
    <col min="5337" max="5337" width="27.140625" style="109" customWidth="1"/>
    <col min="5338" max="5338" width="29.5703125" style="109" customWidth="1"/>
    <col min="5339" max="5339" width="28.42578125" style="109" customWidth="1"/>
    <col min="5340" max="5340" width="30" style="109" customWidth="1"/>
    <col min="5341" max="5341" width="29.85546875" style="109" customWidth="1"/>
    <col min="5342" max="5342" width="30" style="109" customWidth="1"/>
    <col min="5343" max="5343" width="30.7109375" style="109" customWidth="1"/>
    <col min="5344" max="5344" width="30.140625" style="109" customWidth="1"/>
    <col min="5345" max="5345" width="34.28515625" style="109" customWidth="1"/>
    <col min="5346" max="5346" width="28.85546875" style="109" customWidth="1"/>
    <col min="5347" max="5347" width="27.28515625" style="109" customWidth="1"/>
    <col min="5348" max="5348" width="27.140625" style="109" customWidth="1"/>
    <col min="5349" max="5349" width="31.85546875" style="109" customWidth="1"/>
    <col min="5350" max="5350" width="26.5703125" style="109" customWidth="1"/>
    <col min="5351" max="5351" width="27.42578125" style="109" customWidth="1"/>
    <col min="5352" max="5352" width="32.28515625" style="109" customWidth="1"/>
    <col min="5353" max="5353" width="27.140625" style="109" customWidth="1"/>
    <col min="5354" max="5354" width="29.140625" style="109" customWidth="1"/>
    <col min="5355" max="5355" width="27.85546875" style="109" customWidth="1"/>
    <col min="5356" max="5356" width="30.140625" style="109" customWidth="1"/>
    <col min="5357" max="5357" width="31.85546875" style="109" customWidth="1"/>
    <col min="5358" max="5358" width="31" style="109" customWidth="1"/>
    <col min="5359" max="5363" width="30.28515625" style="109" customWidth="1"/>
    <col min="5364" max="5364" width="31.42578125" style="109" customWidth="1"/>
    <col min="5365" max="5365" width="32.140625" style="109" customWidth="1"/>
    <col min="5366" max="5366" width="35.28515625" style="109" customWidth="1"/>
    <col min="5367" max="5371" width="30.28515625" style="109" customWidth="1"/>
    <col min="5372" max="5372" width="29.28515625" style="109" customWidth="1"/>
    <col min="5373" max="5373" width="27.140625" style="109" customWidth="1"/>
    <col min="5374" max="5374" width="26.85546875" style="109" customWidth="1"/>
    <col min="5375" max="5375" width="27.42578125" style="109" customWidth="1"/>
    <col min="5376" max="5376" width="27.140625" style="109" customWidth="1"/>
    <col min="5377" max="5377" width="30.42578125" style="109" customWidth="1"/>
    <col min="5378" max="5379" width="27.7109375" style="109" customWidth="1"/>
    <col min="5380" max="5380" width="32.140625" style="109" customWidth="1"/>
    <col min="5381" max="5381" width="26.5703125" style="109" customWidth="1"/>
    <col min="5382" max="5416" width="15.28515625" style="109" customWidth="1"/>
    <col min="5417" max="5578" width="11.42578125" style="109"/>
    <col min="5579" max="5579" width="18.5703125" style="109" customWidth="1"/>
    <col min="5580" max="5580" width="19.28515625" style="109" customWidth="1"/>
    <col min="5581" max="5581" width="18.42578125" style="109" customWidth="1"/>
    <col min="5582" max="5582" width="34" style="109" customWidth="1"/>
    <col min="5583" max="5583" width="31.140625" style="109" customWidth="1"/>
    <col min="5584" max="5584" width="33.140625" style="109" customWidth="1"/>
    <col min="5585" max="5585" width="26.7109375" style="109" customWidth="1"/>
    <col min="5586" max="5586" width="24.7109375" style="109" customWidth="1"/>
    <col min="5587" max="5587" width="28" style="109" customWidth="1"/>
    <col min="5588" max="5588" width="34.42578125" style="109" customWidth="1"/>
    <col min="5589" max="5589" width="27" style="109" customWidth="1"/>
    <col min="5590" max="5590" width="23.85546875" style="109" customWidth="1"/>
    <col min="5591" max="5591" width="24.7109375" style="109" customWidth="1"/>
    <col min="5592" max="5592" width="28.5703125" style="109" customWidth="1"/>
    <col min="5593" max="5593" width="27.140625" style="109" customWidth="1"/>
    <col min="5594" max="5594" width="29.5703125" style="109" customWidth="1"/>
    <col min="5595" max="5595" width="28.42578125" style="109" customWidth="1"/>
    <col min="5596" max="5596" width="30" style="109" customWidth="1"/>
    <col min="5597" max="5597" width="29.85546875" style="109" customWidth="1"/>
    <col min="5598" max="5598" width="30" style="109" customWidth="1"/>
    <col min="5599" max="5599" width="30.7109375" style="109" customWidth="1"/>
    <col min="5600" max="5600" width="30.140625" style="109" customWidth="1"/>
    <col min="5601" max="5601" width="34.28515625" style="109" customWidth="1"/>
    <col min="5602" max="5602" width="28.85546875" style="109" customWidth="1"/>
    <col min="5603" max="5603" width="27.28515625" style="109" customWidth="1"/>
    <col min="5604" max="5604" width="27.140625" style="109" customWidth="1"/>
    <col min="5605" max="5605" width="31.85546875" style="109" customWidth="1"/>
    <col min="5606" max="5606" width="26.5703125" style="109" customWidth="1"/>
    <col min="5607" max="5607" width="27.42578125" style="109" customWidth="1"/>
    <col min="5608" max="5608" width="32.28515625" style="109" customWidth="1"/>
    <col min="5609" max="5609" width="27.140625" style="109" customWidth="1"/>
    <col min="5610" max="5610" width="29.140625" style="109" customWidth="1"/>
    <col min="5611" max="5611" width="27.85546875" style="109" customWidth="1"/>
    <col min="5612" max="5612" width="30.140625" style="109" customWidth="1"/>
    <col min="5613" max="5613" width="31.85546875" style="109" customWidth="1"/>
    <col min="5614" max="5614" width="31" style="109" customWidth="1"/>
    <col min="5615" max="5619" width="30.28515625" style="109" customWidth="1"/>
    <col min="5620" max="5620" width="31.42578125" style="109" customWidth="1"/>
    <col min="5621" max="5621" width="32.140625" style="109" customWidth="1"/>
    <col min="5622" max="5622" width="35.28515625" style="109" customWidth="1"/>
    <col min="5623" max="5627" width="30.28515625" style="109" customWidth="1"/>
    <col min="5628" max="5628" width="29.28515625" style="109" customWidth="1"/>
    <col min="5629" max="5629" width="27.140625" style="109" customWidth="1"/>
    <col min="5630" max="5630" width="26.85546875" style="109" customWidth="1"/>
    <col min="5631" max="5631" width="27.42578125" style="109" customWidth="1"/>
    <col min="5632" max="5632" width="27.140625" style="109" customWidth="1"/>
    <col min="5633" max="5633" width="30.42578125" style="109" customWidth="1"/>
    <col min="5634" max="5635" width="27.7109375" style="109" customWidth="1"/>
    <col min="5636" max="5636" width="32.140625" style="109" customWidth="1"/>
    <col min="5637" max="5637" width="26.5703125" style="109" customWidth="1"/>
    <col min="5638" max="5672" width="15.28515625" style="109" customWidth="1"/>
    <col min="5673" max="5834" width="11.42578125" style="109"/>
    <col min="5835" max="5835" width="18.5703125" style="109" customWidth="1"/>
    <col min="5836" max="5836" width="19.28515625" style="109" customWidth="1"/>
    <col min="5837" max="5837" width="18.42578125" style="109" customWidth="1"/>
    <col min="5838" max="5838" width="34" style="109" customWidth="1"/>
    <col min="5839" max="5839" width="31.140625" style="109" customWidth="1"/>
    <col min="5840" max="5840" width="33.140625" style="109" customWidth="1"/>
    <col min="5841" max="5841" width="26.7109375" style="109" customWidth="1"/>
    <col min="5842" max="5842" width="24.7109375" style="109" customWidth="1"/>
    <col min="5843" max="5843" width="28" style="109" customWidth="1"/>
    <col min="5844" max="5844" width="34.42578125" style="109" customWidth="1"/>
    <col min="5845" max="5845" width="27" style="109" customWidth="1"/>
    <col min="5846" max="5846" width="23.85546875" style="109" customWidth="1"/>
    <col min="5847" max="5847" width="24.7109375" style="109" customWidth="1"/>
    <col min="5848" max="5848" width="28.5703125" style="109" customWidth="1"/>
    <col min="5849" max="5849" width="27.140625" style="109" customWidth="1"/>
    <col min="5850" max="5850" width="29.5703125" style="109" customWidth="1"/>
    <col min="5851" max="5851" width="28.42578125" style="109" customWidth="1"/>
    <col min="5852" max="5852" width="30" style="109" customWidth="1"/>
    <col min="5853" max="5853" width="29.85546875" style="109" customWidth="1"/>
    <col min="5854" max="5854" width="30" style="109" customWidth="1"/>
    <col min="5855" max="5855" width="30.7109375" style="109" customWidth="1"/>
    <col min="5856" max="5856" width="30.140625" style="109" customWidth="1"/>
    <col min="5857" max="5857" width="34.28515625" style="109" customWidth="1"/>
    <col min="5858" max="5858" width="28.85546875" style="109" customWidth="1"/>
    <col min="5859" max="5859" width="27.28515625" style="109" customWidth="1"/>
    <col min="5860" max="5860" width="27.140625" style="109" customWidth="1"/>
    <col min="5861" max="5861" width="31.85546875" style="109" customWidth="1"/>
    <col min="5862" max="5862" width="26.5703125" style="109" customWidth="1"/>
    <col min="5863" max="5863" width="27.42578125" style="109" customWidth="1"/>
    <col min="5864" max="5864" width="32.28515625" style="109" customWidth="1"/>
    <col min="5865" max="5865" width="27.140625" style="109" customWidth="1"/>
    <col min="5866" max="5866" width="29.140625" style="109" customWidth="1"/>
    <col min="5867" max="5867" width="27.85546875" style="109" customWidth="1"/>
    <col min="5868" max="5868" width="30.140625" style="109" customWidth="1"/>
    <col min="5869" max="5869" width="31.85546875" style="109" customWidth="1"/>
    <col min="5870" max="5870" width="31" style="109" customWidth="1"/>
    <col min="5871" max="5875" width="30.28515625" style="109" customWidth="1"/>
    <col min="5876" max="5876" width="31.42578125" style="109" customWidth="1"/>
    <col min="5877" max="5877" width="32.140625" style="109" customWidth="1"/>
    <col min="5878" max="5878" width="35.28515625" style="109" customWidth="1"/>
    <col min="5879" max="5883" width="30.28515625" style="109" customWidth="1"/>
    <col min="5884" max="5884" width="29.28515625" style="109" customWidth="1"/>
    <col min="5885" max="5885" width="27.140625" style="109" customWidth="1"/>
    <col min="5886" max="5886" width="26.85546875" style="109" customWidth="1"/>
    <col min="5887" max="5887" width="27.42578125" style="109" customWidth="1"/>
    <col min="5888" max="5888" width="27.140625" style="109" customWidth="1"/>
    <col min="5889" max="5889" width="30.42578125" style="109" customWidth="1"/>
    <col min="5890" max="5891" width="27.7109375" style="109" customWidth="1"/>
    <col min="5892" max="5892" width="32.140625" style="109" customWidth="1"/>
    <col min="5893" max="5893" width="26.5703125" style="109" customWidth="1"/>
    <col min="5894" max="5928" width="15.28515625" style="109" customWidth="1"/>
    <col min="5929" max="6090" width="11.42578125" style="109"/>
    <col min="6091" max="6091" width="18.5703125" style="109" customWidth="1"/>
    <col min="6092" max="6092" width="19.28515625" style="109" customWidth="1"/>
    <col min="6093" max="6093" width="18.42578125" style="109" customWidth="1"/>
    <col min="6094" max="6094" width="34" style="109" customWidth="1"/>
    <col min="6095" max="6095" width="31.140625" style="109" customWidth="1"/>
    <col min="6096" max="6096" width="33.140625" style="109" customWidth="1"/>
    <col min="6097" max="6097" width="26.7109375" style="109" customWidth="1"/>
    <col min="6098" max="6098" width="24.7109375" style="109" customWidth="1"/>
    <col min="6099" max="6099" width="28" style="109" customWidth="1"/>
    <col min="6100" max="6100" width="34.42578125" style="109" customWidth="1"/>
    <col min="6101" max="6101" width="27" style="109" customWidth="1"/>
    <col min="6102" max="6102" width="23.85546875" style="109" customWidth="1"/>
    <col min="6103" max="6103" width="24.7109375" style="109" customWidth="1"/>
    <col min="6104" max="6104" width="28.5703125" style="109" customWidth="1"/>
    <col min="6105" max="6105" width="27.140625" style="109" customWidth="1"/>
    <col min="6106" max="6106" width="29.5703125" style="109" customWidth="1"/>
    <col min="6107" max="6107" width="28.42578125" style="109" customWidth="1"/>
    <col min="6108" max="6108" width="30" style="109" customWidth="1"/>
    <col min="6109" max="6109" width="29.85546875" style="109" customWidth="1"/>
    <col min="6110" max="6110" width="30" style="109" customWidth="1"/>
    <col min="6111" max="6111" width="30.7109375" style="109" customWidth="1"/>
    <col min="6112" max="6112" width="30.140625" style="109" customWidth="1"/>
    <col min="6113" max="6113" width="34.28515625" style="109" customWidth="1"/>
    <col min="6114" max="6114" width="28.85546875" style="109" customWidth="1"/>
    <col min="6115" max="6115" width="27.28515625" style="109" customWidth="1"/>
    <col min="6116" max="6116" width="27.140625" style="109" customWidth="1"/>
    <col min="6117" max="6117" width="31.85546875" style="109" customWidth="1"/>
    <col min="6118" max="6118" width="26.5703125" style="109" customWidth="1"/>
    <col min="6119" max="6119" width="27.42578125" style="109" customWidth="1"/>
    <col min="6120" max="6120" width="32.28515625" style="109" customWidth="1"/>
    <col min="6121" max="6121" width="27.140625" style="109" customWidth="1"/>
    <col min="6122" max="6122" width="29.140625" style="109" customWidth="1"/>
    <col min="6123" max="6123" width="27.85546875" style="109" customWidth="1"/>
    <col min="6124" max="6124" width="30.140625" style="109" customWidth="1"/>
    <col min="6125" max="6125" width="31.85546875" style="109" customWidth="1"/>
    <col min="6126" max="6126" width="31" style="109" customWidth="1"/>
    <col min="6127" max="6131" width="30.28515625" style="109" customWidth="1"/>
    <col min="6132" max="6132" width="31.42578125" style="109" customWidth="1"/>
    <col min="6133" max="6133" width="32.140625" style="109" customWidth="1"/>
    <col min="6134" max="6134" width="35.28515625" style="109" customWidth="1"/>
    <col min="6135" max="6139" width="30.28515625" style="109" customWidth="1"/>
    <col min="6140" max="6140" width="29.28515625" style="109" customWidth="1"/>
    <col min="6141" max="6141" width="27.140625" style="109" customWidth="1"/>
    <col min="6142" max="6142" width="26.85546875" style="109" customWidth="1"/>
    <col min="6143" max="6143" width="27.42578125" style="109" customWidth="1"/>
    <col min="6144" max="6144" width="27.140625" style="109" customWidth="1"/>
    <col min="6145" max="6145" width="30.42578125" style="109" customWidth="1"/>
    <col min="6146" max="6147" width="27.7109375" style="109" customWidth="1"/>
    <col min="6148" max="6148" width="32.140625" style="109" customWidth="1"/>
    <col min="6149" max="6149" width="26.5703125" style="109" customWidth="1"/>
    <col min="6150" max="6184" width="15.28515625" style="109" customWidth="1"/>
    <col min="6185" max="6346" width="11.42578125" style="109"/>
    <col min="6347" max="6347" width="18.5703125" style="109" customWidth="1"/>
    <col min="6348" max="6348" width="19.28515625" style="109" customWidth="1"/>
    <col min="6349" max="6349" width="18.42578125" style="109" customWidth="1"/>
    <col min="6350" max="6350" width="34" style="109" customWidth="1"/>
    <col min="6351" max="6351" width="31.140625" style="109" customWidth="1"/>
    <col min="6352" max="6352" width="33.140625" style="109" customWidth="1"/>
    <col min="6353" max="6353" width="26.7109375" style="109" customWidth="1"/>
    <col min="6354" max="6354" width="24.7109375" style="109" customWidth="1"/>
    <col min="6355" max="6355" width="28" style="109" customWidth="1"/>
    <col min="6356" max="6356" width="34.42578125" style="109" customWidth="1"/>
    <col min="6357" max="6357" width="27" style="109" customWidth="1"/>
    <col min="6358" max="6358" width="23.85546875" style="109" customWidth="1"/>
    <col min="6359" max="6359" width="24.7109375" style="109" customWidth="1"/>
    <col min="6360" max="6360" width="28.5703125" style="109" customWidth="1"/>
    <col min="6361" max="6361" width="27.140625" style="109" customWidth="1"/>
    <col min="6362" max="6362" width="29.5703125" style="109" customWidth="1"/>
    <col min="6363" max="6363" width="28.42578125" style="109" customWidth="1"/>
    <col min="6364" max="6364" width="30" style="109" customWidth="1"/>
    <col min="6365" max="6365" width="29.85546875" style="109" customWidth="1"/>
    <col min="6366" max="6366" width="30" style="109" customWidth="1"/>
    <col min="6367" max="6367" width="30.7109375" style="109" customWidth="1"/>
    <col min="6368" max="6368" width="30.140625" style="109" customWidth="1"/>
    <col min="6369" max="6369" width="34.28515625" style="109" customWidth="1"/>
    <col min="6370" max="6370" width="28.85546875" style="109" customWidth="1"/>
    <col min="6371" max="6371" width="27.28515625" style="109" customWidth="1"/>
    <col min="6372" max="6372" width="27.140625" style="109" customWidth="1"/>
    <col min="6373" max="6373" width="31.85546875" style="109" customWidth="1"/>
    <col min="6374" max="6374" width="26.5703125" style="109" customWidth="1"/>
    <col min="6375" max="6375" width="27.42578125" style="109" customWidth="1"/>
    <col min="6376" max="6376" width="32.28515625" style="109" customWidth="1"/>
    <col min="6377" max="6377" width="27.140625" style="109" customWidth="1"/>
    <col min="6378" max="6378" width="29.140625" style="109" customWidth="1"/>
    <col min="6379" max="6379" width="27.85546875" style="109" customWidth="1"/>
    <col min="6380" max="6380" width="30.140625" style="109" customWidth="1"/>
    <col min="6381" max="6381" width="31.85546875" style="109" customWidth="1"/>
    <col min="6382" max="6382" width="31" style="109" customWidth="1"/>
    <col min="6383" max="6387" width="30.28515625" style="109" customWidth="1"/>
    <col min="6388" max="6388" width="31.42578125" style="109" customWidth="1"/>
    <col min="6389" max="6389" width="32.140625" style="109" customWidth="1"/>
    <col min="6390" max="6390" width="35.28515625" style="109" customWidth="1"/>
    <col min="6391" max="6395" width="30.28515625" style="109" customWidth="1"/>
    <col min="6396" max="6396" width="29.28515625" style="109" customWidth="1"/>
    <col min="6397" max="6397" width="27.140625" style="109" customWidth="1"/>
    <col min="6398" max="6398" width="26.85546875" style="109" customWidth="1"/>
    <col min="6399" max="6399" width="27.42578125" style="109" customWidth="1"/>
    <col min="6400" max="6400" width="27.140625" style="109" customWidth="1"/>
    <col min="6401" max="6401" width="30.42578125" style="109" customWidth="1"/>
    <col min="6402" max="6403" width="27.7109375" style="109" customWidth="1"/>
    <col min="6404" max="6404" width="32.140625" style="109" customWidth="1"/>
    <col min="6405" max="6405" width="26.5703125" style="109" customWidth="1"/>
    <col min="6406" max="6440" width="15.28515625" style="109" customWidth="1"/>
    <col min="6441" max="6602" width="11.42578125" style="109"/>
    <col min="6603" max="6603" width="18.5703125" style="109" customWidth="1"/>
    <col min="6604" max="6604" width="19.28515625" style="109" customWidth="1"/>
    <col min="6605" max="6605" width="18.42578125" style="109" customWidth="1"/>
    <col min="6606" max="6606" width="34" style="109" customWidth="1"/>
    <col min="6607" max="6607" width="31.140625" style="109" customWidth="1"/>
    <col min="6608" max="6608" width="33.140625" style="109" customWidth="1"/>
    <col min="6609" max="6609" width="26.7109375" style="109" customWidth="1"/>
    <col min="6610" max="6610" width="24.7109375" style="109" customWidth="1"/>
    <col min="6611" max="6611" width="28" style="109" customWidth="1"/>
    <col min="6612" max="6612" width="34.42578125" style="109" customWidth="1"/>
    <col min="6613" max="6613" width="27" style="109" customWidth="1"/>
    <col min="6614" max="6614" width="23.85546875" style="109" customWidth="1"/>
    <col min="6615" max="6615" width="24.7109375" style="109" customWidth="1"/>
    <col min="6616" max="6616" width="28.5703125" style="109" customWidth="1"/>
    <col min="6617" max="6617" width="27.140625" style="109" customWidth="1"/>
    <col min="6618" max="6618" width="29.5703125" style="109" customWidth="1"/>
    <col min="6619" max="6619" width="28.42578125" style="109" customWidth="1"/>
    <col min="6620" max="6620" width="30" style="109" customWidth="1"/>
    <col min="6621" max="6621" width="29.85546875" style="109" customWidth="1"/>
    <col min="6622" max="6622" width="30" style="109" customWidth="1"/>
    <col min="6623" max="6623" width="30.7109375" style="109" customWidth="1"/>
    <col min="6624" max="6624" width="30.140625" style="109" customWidth="1"/>
    <col min="6625" max="6625" width="34.28515625" style="109" customWidth="1"/>
    <col min="6626" max="6626" width="28.85546875" style="109" customWidth="1"/>
    <col min="6627" max="6627" width="27.28515625" style="109" customWidth="1"/>
    <col min="6628" max="6628" width="27.140625" style="109" customWidth="1"/>
    <col min="6629" max="6629" width="31.85546875" style="109" customWidth="1"/>
    <col min="6630" max="6630" width="26.5703125" style="109" customWidth="1"/>
    <col min="6631" max="6631" width="27.42578125" style="109" customWidth="1"/>
    <col min="6632" max="6632" width="32.28515625" style="109" customWidth="1"/>
    <col min="6633" max="6633" width="27.140625" style="109" customWidth="1"/>
    <col min="6634" max="6634" width="29.140625" style="109" customWidth="1"/>
    <col min="6635" max="6635" width="27.85546875" style="109" customWidth="1"/>
    <col min="6636" max="6636" width="30.140625" style="109" customWidth="1"/>
    <col min="6637" max="6637" width="31.85546875" style="109" customWidth="1"/>
    <col min="6638" max="6638" width="31" style="109" customWidth="1"/>
    <col min="6639" max="6643" width="30.28515625" style="109" customWidth="1"/>
    <col min="6644" max="6644" width="31.42578125" style="109" customWidth="1"/>
    <col min="6645" max="6645" width="32.140625" style="109" customWidth="1"/>
    <col min="6646" max="6646" width="35.28515625" style="109" customWidth="1"/>
    <col min="6647" max="6651" width="30.28515625" style="109" customWidth="1"/>
    <col min="6652" max="6652" width="29.28515625" style="109" customWidth="1"/>
    <col min="6653" max="6653" width="27.140625" style="109" customWidth="1"/>
    <col min="6654" max="6654" width="26.85546875" style="109" customWidth="1"/>
    <col min="6655" max="6655" width="27.42578125" style="109" customWidth="1"/>
    <col min="6656" max="6656" width="27.140625" style="109" customWidth="1"/>
    <col min="6657" max="6657" width="30.42578125" style="109" customWidth="1"/>
    <col min="6658" max="6659" width="27.7109375" style="109" customWidth="1"/>
    <col min="6660" max="6660" width="32.140625" style="109" customWidth="1"/>
    <col min="6661" max="6661" width="26.5703125" style="109" customWidth="1"/>
    <col min="6662" max="6696" width="15.28515625" style="109" customWidth="1"/>
    <col min="6697" max="6858" width="11.42578125" style="109"/>
    <col min="6859" max="6859" width="18.5703125" style="109" customWidth="1"/>
    <col min="6860" max="6860" width="19.28515625" style="109" customWidth="1"/>
    <col min="6861" max="6861" width="18.42578125" style="109" customWidth="1"/>
    <col min="6862" max="6862" width="34" style="109" customWidth="1"/>
    <col min="6863" max="6863" width="31.140625" style="109" customWidth="1"/>
    <col min="6864" max="6864" width="33.140625" style="109" customWidth="1"/>
    <col min="6865" max="6865" width="26.7109375" style="109" customWidth="1"/>
    <col min="6866" max="6866" width="24.7109375" style="109" customWidth="1"/>
    <col min="6867" max="6867" width="28" style="109" customWidth="1"/>
    <col min="6868" max="6868" width="34.42578125" style="109" customWidth="1"/>
    <col min="6869" max="6869" width="27" style="109" customWidth="1"/>
    <col min="6870" max="6870" width="23.85546875" style="109" customWidth="1"/>
    <col min="6871" max="6871" width="24.7109375" style="109" customWidth="1"/>
    <col min="6872" max="6872" width="28.5703125" style="109" customWidth="1"/>
    <col min="6873" max="6873" width="27.140625" style="109" customWidth="1"/>
    <col min="6874" max="6874" width="29.5703125" style="109" customWidth="1"/>
    <col min="6875" max="6875" width="28.42578125" style="109" customWidth="1"/>
    <col min="6876" max="6876" width="30" style="109" customWidth="1"/>
    <col min="6877" max="6877" width="29.85546875" style="109" customWidth="1"/>
    <col min="6878" max="6878" width="30" style="109" customWidth="1"/>
    <col min="6879" max="6879" width="30.7109375" style="109" customWidth="1"/>
    <col min="6880" max="6880" width="30.140625" style="109" customWidth="1"/>
    <col min="6881" max="6881" width="34.28515625" style="109" customWidth="1"/>
    <col min="6882" max="6882" width="28.85546875" style="109" customWidth="1"/>
    <col min="6883" max="6883" width="27.28515625" style="109" customWidth="1"/>
    <col min="6884" max="6884" width="27.140625" style="109" customWidth="1"/>
    <col min="6885" max="6885" width="31.85546875" style="109" customWidth="1"/>
    <col min="6886" max="6886" width="26.5703125" style="109" customWidth="1"/>
    <col min="6887" max="6887" width="27.42578125" style="109" customWidth="1"/>
    <col min="6888" max="6888" width="32.28515625" style="109" customWidth="1"/>
    <col min="6889" max="6889" width="27.140625" style="109" customWidth="1"/>
    <col min="6890" max="6890" width="29.140625" style="109" customWidth="1"/>
    <col min="6891" max="6891" width="27.85546875" style="109" customWidth="1"/>
    <col min="6892" max="6892" width="30.140625" style="109" customWidth="1"/>
    <col min="6893" max="6893" width="31.85546875" style="109" customWidth="1"/>
    <col min="6894" max="6894" width="31" style="109" customWidth="1"/>
    <col min="6895" max="6899" width="30.28515625" style="109" customWidth="1"/>
    <col min="6900" max="6900" width="31.42578125" style="109" customWidth="1"/>
    <col min="6901" max="6901" width="32.140625" style="109" customWidth="1"/>
    <col min="6902" max="6902" width="35.28515625" style="109" customWidth="1"/>
    <col min="6903" max="6907" width="30.28515625" style="109" customWidth="1"/>
    <col min="6908" max="6908" width="29.28515625" style="109" customWidth="1"/>
    <col min="6909" max="6909" width="27.140625" style="109" customWidth="1"/>
    <col min="6910" max="6910" width="26.85546875" style="109" customWidth="1"/>
    <col min="6911" max="6911" width="27.42578125" style="109" customWidth="1"/>
    <col min="6912" max="6912" width="27.140625" style="109" customWidth="1"/>
    <col min="6913" max="6913" width="30.42578125" style="109" customWidth="1"/>
    <col min="6914" max="6915" width="27.7109375" style="109" customWidth="1"/>
    <col min="6916" max="6916" width="32.140625" style="109" customWidth="1"/>
    <col min="6917" max="6917" width="26.5703125" style="109" customWidth="1"/>
    <col min="6918" max="6952" width="15.28515625" style="109" customWidth="1"/>
    <col min="6953" max="7114" width="11.42578125" style="109"/>
    <col min="7115" max="7115" width="18.5703125" style="109" customWidth="1"/>
    <col min="7116" max="7116" width="19.28515625" style="109" customWidth="1"/>
    <col min="7117" max="7117" width="18.42578125" style="109" customWidth="1"/>
    <col min="7118" max="7118" width="34" style="109" customWidth="1"/>
    <col min="7119" max="7119" width="31.140625" style="109" customWidth="1"/>
    <col min="7120" max="7120" width="33.140625" style="109" customWidth="1"/>
    <col min="7121" max="7121" width="26.7109375" style="109" customWidth="1"/>
    <col min="7122" max="7122" width="24.7109375" style="109" customWidth="1"/>
    <col min="7123" max="7123" width="28" style="109" customWidth="1"/>
    <col min="7124" max="7124" width="34.42578125" style="109" customWidth="1"/>
    <col min="7125" max="7125" width="27" style="109" customWidth="1"/>
    <col min="7126" max="7126" width="23.85546875" style="109" customWidth="1"/>
    <col min="7127" max="7127" width="24.7109375" style="109" customWidth="1"/>
    <col min="7128" max="7128" width="28.5703125" style="109" customWidth="1"/>
    <col min="7129" max="7129" width="27.140625" style="109" customWidth="1"/>
    <col min="7130" max="7130" width="29.5703125" style="109" customWidth="1"/>
    <col min="7131" max="7131" width="28.42578125" style="109" customWidth="1"/>
    <col min="7132" max="7132" width="30" style="109" customWidth="1"/>
    <col min="7133" max="7133" width="29.85546875" style="109" customWidth="1"/>
    <col min="7134" max="7134" width="30" style="109" customWidth="1"/>
    <col min="7135" max="7135" width="30.7109375" style="109" customWidth="1"/>
    <col min="7136" max="7136" width="30.140625" style="109" customWidth="1"/>
    <col min="7137" max="7137" width="34.28515625" style="109" customWidth="1"/>
    <col min="7138" max="7138" width="28.85546875" style="109" customWidth="1"/>
    <col min="7139" max="7139" width="27.28515625" style="109" customWidth="1"/>
    <col min="7140" max="7140" width="27.140625" style="109" customWidth="1"/>
    <col min="7141" max="7141" width="31.85546875" style="109" customWidth="1"/>
    <col min="7142" max="7142" width="26.5703125" style="109" customWidth="1"/>
    <col min="7143" max="7143" width="27.42578125" style="109" customWidth="1"/>
    <col min="7144" max="7144" width="32.28515625" style="109" customWidth="1"/>
    <col min="7145" max="7145" width="27.140625" style="109" customWidth="1"/>
    <col min="7146" max="7146" width="29.140625" style="109" customWidth="1"/>
    <col min="7147" max="7147" width="27.85546875" style="109" customWidth="1"/>
    <col min="7148" max="7148" width="30.140625" style="109" customWidth="1"/>
    <col min="7149" max="7149" width="31.85546875" style="109" customWidth="1"/>
    <col min="7150" max="7150" width="31" style="109" customWidth="1"/>
    <col min="7151" max="7155" width="30.28515625" style="109" customWidth="1"/>
    <col min="7156" max="7156" width="31.42578125" style="109" customWidth="1"/>
    <col min="7157" max="7157" width="32.140625" style="109" customWidth="1"/>
    <col min="7158" max="7158" width="35.28515625" style="109" customWidth="1"/>
    <col min="7159" max="7163" width="30.28515625" style="109" customWidth="1"/>
    <col min="7164" max="7164" width="29.28515625" style="109" customWidth="1"/>
    <col min="7165" max="7165" width="27.140625" style="109" customWidth="1"/>
    <col min="7166" max="7166" width="26.85546875" style="109" customWidth="1"/>
    <col min="7167" max="7167" width="27.42578125" style="109" customWidth="1"/>
    <col min="7168" max="7168" width="27.140625" style="109" customWidth="1"/>
    <col min="7169" max="7169" width="30.42578125" style="109" customWidth="1"/>
    <col min="7170" max="7171" width="27.7109375" style="109" customWidth="1"/>
    <col min="7172" max="7172" width="32.140625" style="109" customWidth="1"/>
    <col min="7173" max="7173" width="26.5703125" style="109" customWidth="1"/>
    <col min="7174" max="7208" width="15.28515625" style="109" customWidth="1"/>
    <col min="7209" max="7370" width="11.42578125" style="109"/>
    <col min="7371" max="7371" width="18.5703125" style="109" customWidth="1"/>
    <col min="7372" max="7372" width="19.28515625" style="109" customWidth="1"/>
    <col min="7373" max="7373" width="18.42578125" style="109" customWidth="1"/>
    <col min="7374" max="7374" width="34" style="109" customWidth="1"/>
    <col min="7375" max="7375" width="31.140625" style="109" customWidth="1"/>
    <col min="7376" max="7376" width="33.140625" style="109" customWidth="1"/>
    <col min="7377" max="7377" width="26.7109375" style="109" customWidth="1"/>
    <col min="7378" max="7378" width="24.7109375" style="109" customWidth="1"/>
    <col min="7379" max="7379" width="28" style="109" customWidth="1"/>
    <col min="7380" max="7380" width="34.42578125" style="109" customWidth="1"/>
    <col min="7381" max="7381" width="27" style="109" customWidth="1"/>
    <col min="7382" max="7382" width="23.85546875" style="109" customWidth="1"/>
    <col min="7383" max="7383" width="24.7109375" style="109" customWidth="1"/>
    <col min="7384" max="7384" width="28.5703125" style="109" customWidth="1"/>
    <col min="7385" max="7385" width="27.140625" style="109" customWidth="1"/>
    <col min="7386" max="7386" width="29.5703125" style="109" customWidth="1"/>
    <col min="7387" max="7387" width="28.42578125" style="109" customWidth="1"/>
    <col min="7388" max="7388" width="30" style="109" customWidth="1"/>
    <col min="7389" max="7389" width="29.85546875" style="109" customWidth="1"/>
    <col min="7390" max="7390" width="30" style="109" customWidth="1"/>
    <col min="7391" max="7391" width="30.7109375" style="109" customWidth="1"/>
    <col min="7392" max="7392" width="30.140625" style="109" customWidth="1"/>
    <col min="7393" max="7393" width="34.28515625" style="109" customWidth="1"/>
    <col min="7394" max="7394" width="28.85546875" style="109" customWidth="1"/>
    <col min="7395" max="7395" width="27.28515625" style="109" customWidth="1"/>
    <col min="7396" max="7396" width="27.140625" style="109" customWidth="1"/>
    <col min="7397" max="7397" width="31.85546875" style="109" customWidth="1"/>
    <col min="7398" max="7398" width="26.5703125" style="109" customWidth="1"/>
    <col min="7399" max="7399" width="27.42578125" style="109" customWidth="1"/>
    <col min="7400" max="7400" width="32.28515625" style="109" customWidth="1"/>
    <col min="7401" max="7401" width="27.140625" style="109" customWidth="1"/>
    <col min="7402" max="7402" width="29.140625" style="109" customWidth="1"/>
    <col min="7403" max="7403" width="27.85546875" style="109" customWidth="1"/>
    <col min="7404" max="7404" width="30.140625" style="109" customWidth="1"/>
    <col min="7405" max="7405" width="31.85546875" style="109" customWidth="1"/>
    <col min="7406" max="7406" width="31" style="109" customWidth="1"/>
    <col min="7407" max="7411" width="30.28515625" style="109" customWidth="1"/>
    <col min="7412" max="7412" width="31.42578125" style="109" customWidth="1"/>
    <col min="7413" max="7413" width="32.140625" style="109" customWidth="1"/>
    <col min="7414" max="7414" width="35.28515625" style="109" customWidth="1"/>
    <col min="7415" max="7419" width="30.28515625" style="109" customWidth="1"/>
    <col min="7420" max="7420" width="29.28515625" style="109" customWidth="1"/>
    <col min="7421" max="7421" width="27.140625" style="109" customWidth="1"/>
    <col min="7422" max="7422" width="26.85546875" style="109" customWidth="1"/>
    <col min="7423" max="7423" width="27.42578125" style="109" customWidth="1"/>
    <col min="7424" max="7424" width="27.140625" style="109" customWidth="1"/>
    <col min="7425" max="7425" width="30.42578125" style="109" customWidth="1"/>
    <col min="7426" max="7427" width="27.7109375" style="109" customWidth="1"/>
    <col min="7428" max="7428" width="32.140625" style="109" customWidth="1"/>
    <col min="7429" max="7429" width="26.5703125" style="109" customWidth="1"/>
    <col min="7430" max="7464" width="15.28515625" style="109" customWidth="1"/>
    <col min="7465" max="7626" width="11.42578125" style="109"/>
    <col min="7627" max="7627" width="18.5703125" style="109" customWidth="1"/>
    <col min="7628" max="7628" width="19.28515625" style="109" customWidth="1"/>
    <col min="7629" max="7629" width="18.42578125" style="109" customWidth="1"/>
    <col min="7630" max="7630" width="34" style="109" customWidth="1"/>
    <col min="7631" max="7631" width="31.140625" style="109" customWidth="1"/>
    <col min="7632" max="7632" width="33.140625" style="109" customWidth="1"/>
    <col min="7633" max="7633" width="26.7109375" style="109" customWidth="1"/>
    <col min="7634" max="7634" width="24.7109375" style="109" customWidth="1"/>
    <col min="7635" max="7635" width="28" style="109" customWidth="1"/>
    <col min="7636" max="7636" width="34.42578125" style="109" customWidth="1"/>
    <col min="7637" max="7637" width="27" style="109" customWidth="1"/>
    <col min="7638" max="7638" width="23.85546875" style="109" customWidth="1"/>
    <col min="7639" max="7639" width="24.7109375" style="109" customWidth="1"/>
    <col min="7640" max="7640" width="28.5703125" style="109" customWidth="1"/>
    <col min="7641" max="7641" width="27.140625" style="109" customWidth="1"/>
    <col min="7642" max="7642" width="29.5703125" style="109" customWidth="1"/>
    <col min="7643" max="7643" width="28.42578125" style="109" customWidth="1"/>
    <col min="7644" max="7644" width="30" style="109" customWidth="1"/>
    <col min="7645" max="7645" width="29.85546875" style="109" customWidth="1"/>
    <col min="7646" max="7646" width="30" style="109" customWidth="1"/>
    <col min="7647" max="7647" width="30.7109375" style="109" customWidth="1"/>
    <col min="7648" max="7648" width="30.140625" style="109" customWidth="1"/>
    <col min="7649" max="7649" width="34.28515625" style="109" customWidth="1"/>
    <col min="7650" max="7650" width="28.85546875" style="109" customWidth="1"/>
    <col min="7651" max="7651" width="27.28515625" style="109" customWidth="1"/>
    <col min="7652" max="7652" width="27.140625" style="109" customWidth="1"/>
    <col min="7653" max="7653" width="31.85546875" style="109" customWidth="1"/>
    <col min="7654" max="7654" width="26.5703125" style="109" customWidth="1"/>
    <col min="7655" max="7655" width="27.42578125" style="109" customWidth="1"/>
    <col min="7656" max="7656" width="32.28515625" style="109" customWidth="1"/>
    <col min="7657" max="7657" width="27.140625" style="109" customWidth="1"/>
    <col min="7658" max="7658" width="29.140625" style="109" customWidth="1"/>
    <col min="7659" max="7659" width="27.85546875" style="109" customWidth="1"/>
    <col min="7660" max="7660" width="30.140625" style="109" customWidth="1"/>
    <col min="7661" max="7661" width="31.85546875" style="109" customWidth="1"/>
    <col min="7662" max="7662" width="31" style="109" customWidth="1"/>
    <col min="7663" max="7667" width="30.28515625" style="109" customWidth="1"/>
    <col min="7668" max="7668" width="31.42578125" style="109" customWidth="1"/>
    <col min="7669" max="7669" width="32.140625" style="109" customWidth="1"/>
    <col min="7670" max="7670" width="35.28515625" style="109" customWidth="1"/>
    <col min="7671" max="7675" width="30.28515625" style="109" customWidth="1"/>
    <col min="7676" max="7676" width="29.28515625" style="109" customWidth="1"/>
    <col min="7677" max="7677" width="27.140625" style="109" customWidth="1"/>
    <col min="7678" max="7678" width="26.85546875" style="109" customWidth="1"/>
    <col min="7679" max="7679" width="27.42578125" style="109" customWidth="1"/>
    <col min="7680" max="7680" width="27.140625" style="109" customWidth="1"/>
    <col min="7681" max="7681" width="30.42578125" style="109" customWidth="1"/>
    <col min="7682" max="7683" width="27.7109375" style="109" customWidth="1"/>
    <col min="7684" max="7684" width="32.140625" style="109" customWidth="1"/>
    <col min="7685" max="7685" width="26.5703125" style="109" customWidth="1"/>
    <col min="7686" max="7720" width="15.28515625" style="109" customWidth="1"/>
    <col min="7721" max="7882" width="11.42578125" style="109"/>
    <col min="7883" max="7883" width="18.5703125" style="109" customWidth="1"/>
    <col min="7884" max="7884" width="19.28515625" style="109" customWidth="1"/>
    <col min="7885" max="7885" width="18.42578125" style="109" customWidth="1"/>
    <col min="7886" max="7886" width="34" style="109" customWidth="1"/>
    <col min="7887" max="7887" width="31.140625" style="109" customWidth="1"/>
    <col min="7888" max="7888" width="33.140625" style="109" customWidth="1"/>
    <col min="7889" max="7889" width="26.7109375" style="109" customWidth="1"/>
    <col min="7890" max="7890" width="24.7109375" style="109" customWidth="1"/>
    <col min="7891" max="7891" width="28" style="109" customWidth="1"/>
    <col min="7892" max="7892" width="34.42578125" style="109" customWidth="1"/>
    <col min="7893" max="7893" width="27" style="109" customWidth="1"/>
    <col min="7894" max="7894" width="23.85546875" style="109" customWidth="1"/>
    <col min="7895" max="7895" width="24.7109375" style="109" customWidth="1"/>
    <col min="7896" max="7896" width="28.5703125" style="109" customWidth="1"/>
    <col min="7897" max="7897" width="27.140625" style="109" customWidth="1"/>
    <col min="7898" max="7898" width="29.5703125" style="109" customWidth="1"/>
    <col min="7899" max="7899" width="28.42578125" style="109" customWidth="1"/>
    <col min="7900" max="7900" width="30" style="109" customWidth="1"/>
    <col min="7901" max="7901" width="29.85546875" style="109" customWidth="1"/>
    <col min="7902" max="7902" width="30" style="109" customWidth="1"/>
    <col min="7903" max="7903" width="30.7109375" style="109" customWidth="1"/>
    <col min="7904" max="7904" width="30.140625" style="109" customWidth="1"/>
    <col min="7905" max="7905" width="34.28515625" style="109" customWidth="1"/>
    <col min="7906" max="7906" width="28.85546875" style="109" customWidth="1"/>
    <col min="7907" max="7907" width="27.28515625" style="109" customWidth="1"/>
    <col min="7908" max="7908" width="27.140625" style="109" customWidth="1"/>
    <col min="7909" max="7909" width="31.85546875" style="109" customWidth="1"/>
    <col min="7910" max="7910" width="26.5703125" style="109" customWidth="1"/>
    <col min="7911" max="7911" width="27.42578125" style="109" customWidth="1"/>
    <col min="7912" max="7912" width="32.28515625" style="109" customWidth="1"/>
    <col min="7913" max="7913" width="27.140625" style="109" customWidth="1"/>
    <col min="7914" max="7914" width="29.140625" style="109" customWidth="1"/>
    <col min="7915" max="7915" width="27.85546875" style="109" customWidth="1"/>
    <col min="7916" max="7916" width="30.140625" style="109" customWidth="1"/>
    <col min="7917" max="7917" width="31.85546875" style="109" customWidth="1"/>
    <col min="7918" max="7918" width="31" style="109" customWidth="1"/>
    <col min="7919" max="7923" width="30.28515625" style="109" customWidth="1"/>
    <col min="7924" max="7924" width="31.42578125" style="109" customWidth="1"/>
    <col min="7925" max="7925" width="32.140625" style="109" customWidth="1"/>
    <col min="7926" max="7926" width="35.28515625" style="109" customWidth="1"/>
    <col min="7927" max="7931" width="30.28515625" style="109" customWidth="1"/>
    <col min="7932" max="7932" width="29.28515625" style="109" customWidth="1"/>
    <col min="7933" max="7933" width="27.140625" style="109" customWidth="1"/>
    <col min="7934" max="7934" width="26.85546875" style="109" customWidth="1"/>
    <col min="7935" max="7935" width="27.42578125" style="109" customWidth="1"/>
    <col min="7936" max="7936" width="27.140625" style="109" customWidth="1"/>
    <col min="7937" max="7937" width="30.42578125" style="109" customWidth="1"/>
    <col min="7938" max="7939" width="27.7109375" style="109" customWidth="1"/>
    <col min="7940" max="7940" width="32.140625" style="109" customWidth="1"/>
    <col min="7941" max="7941" width="26.5703125" style="109" customWidth="1"/>
    <col min="7942" max="7976" width="15.28515625" style="109" customWidth="1"/>
    <col min="7977" max="8138" width="11.42578125" style="109"/>
    <col min="8139" max="8139" width="18.5703125" style="109" customWidth="1"/>
    <col min="8140" max="8140" width="19.28515625" style="109" customWidth="1"/>
    <col min="8141" max="8141" width="18.42578125" style="109" customWidth="1"/>
    <col min="8142" max="8142" width="34" style="109" customWidth="1"/>
    <col min="8143" max="8143" width="31.140625" style="109" customWidth="1"/>
    <col min="8144" max="8144" width="33.140625" style="109" customWidth="1"/>
    <col min="8145" max="8145" width="26.7109375" style="109" customWidth="1"/>
    <col min="8146" max="8146" width="24.7109375" style="109" customWidth="1"/>
    <col min="8147" max="8147" width="28" style="109" customWidth="1"/>
    <col min="8148" max="8148" width="34.42578125" style="109" customWidth="1"/>
    <col min="8149" max="8149" width="27" style="109" customWidth="1"/>
    <col min="8150" max="8150" width="23.85546875" style="109" customWidth="1"/>
    <col min="8151" max="8151" width="24.7109375" style="109" customWidth="1"/>
    <col min="8152" max="8152" width="28.5703125" style="109" customWidth="1"/>
    <col min="8153" max="8153" width="27.140625" style="109" customWidth="1"/>
    <col min="8154" max="8154" width="29.5703125" style="109" customWidth="1"/>
    <col min="8155" max="8155" width="28.42578125" style="109" customWidth="1"/>
    <col min="8156" max="8156" width="30" style="109" customWidth="1"/>
    <col min="8157" max="8157" width="29.85546875" style="109" customWidth="1"/>
    <col min="8158" max="8158" width="30" style="109" customWidth="1"/>
    <col min="8159" max="8159" width="30.7109375" style="109" customWidth="1"/>
    <col min="8160" max="8160" width="30.140625" style="109" customWidth="1"/>
    <col min="8161" max="8161" width="34.28515625" style="109" customWidth="1"/>
    <col min="8162" max="8162" width="28.85546875" style="109" customWidth="1"/>
    <col min="8163" max="8163" width="27.28515625" style="109" customWidth="1"/>
    <col min="8164" max="8164" width="27.140625" style="109" customWidth="1"/>
    <col min="8165" max="8165" width="31.85546875" style="109" customWidth="1"/>
    <col min="8166" max="8166" width="26.5703125" style="109" customWidth="1"/>
    <col min="8167" max="8167" width="27.42578125" style="109" customWidth="1"/>
    <col min="8168" max="8168" width="32.28515625" style="109" customWidth="1"/>
    <col min="8169" max="8169" width="27.140625" style="109" customWidth="1"/>
    <col min="8170" max="8170" width="29.140625" style="109" customWidth="1"/>
    <col min="8171" max="8171" width="27.85546875" style="109" customWidth="1"/>
    <col min="8172" max="8172" width="30.140625" style="109" customWidth="1"/>
    <col min="8173" max="8173" width="31.85546875" style="109" customWidth="1"/>
    <col min="8174" max="8174" width="31" style="109" customWidth="1"/>
    <col min="8175" max="8179" width="30.28515625" style="109" customWidth="1"/>
    <col min="8180" max="8180" width="31.42578125" style="109" customWidth="1"/>
    <col min="8181" max="8181" width="32.140625" style="109" customWidth="1"/>
    <col min="8182" max="8182" width="35.28515625" style="109" customWidth="1"/>
    <col min="8183" max="8187" width="30.28515625" style="109" customWidth="1"/>
    <col min="8188" max="8188" width="29.28515625" style="109" customWidth="1"/>
    <col min="8189" max="8189" width="27.140625" style="109" customWidth="1"/>
    <col min="8190" max="8190" width="26.85546875" style="109" customWidth="1"/>
    <col min="8191" max="8191" width="27.42578125" style="109" customWidth="1"/>
    <col min="8192" max="8192" width="27.140625" style="109" customWidth="1"/>
    <col min="8193" max="8193" width="30.42578125" style="109" customWidth="1"/>
    <col min="8194" max="8195" width="27.7109375" style="109" customWidth="1"/>
    <col min="8196" max="8196" width="32.140625" style="109" customWidth="1"/>
    <col min="8197" max="8197" width="26.5703125" style="109" customWidth="1"/>
    <col min="8198" max="8232" width="15.28515625" style="109" customWidth="1"/>
    <col min="8233" max="8394" width="11.42578125" style="109"/>
    <col min="8395" max="8395" width="18.5703125" style="109" customWidth="1"/>
    <col min="8396" max="8396" width="19.28515625" style="109" customWidth="1"/>
    <col min="8397" max="8397" width="18.42578125" style="109" customWidth="1"/>
    <col min="8398" max="8398" width="34" style="109" customWidth="1"/>
    <col min="8399" max="8399" width="31.140625" style="109" customWidth="1"/>
    <col min="8400" max="8400" width="33.140625" style="109" customWidth="1"/>
    <col min="8401" max="8401" width="26.7109375" style="109" customWidth="1"/>
    <col min="8402" max="8402" width="24.7109375" style="109" customWidth="1"/>
    <col min="8403" max="8403" width="28" style="109" customWidth="1"/>
    <col min="8404" max="8404" width="34.42578125" style="109" customWidth="1"/>
    <col min="8405" max="8405" width="27" style="109" customWidth="1"/>
    <col min="8406" max="8406" width="23.85546875" style="109" customWidth="1"/>
    <col min="8407" max="8407" width="24.7109375" style="109" customWidth="1"/>
    <col min="8408" max="8408" width="28.5703125" style="109" customWidth="1"/>
    <col min="8409" max="8409" width="27.140625" style="109" customWidth="1"/>
    <col min="8410" max="8410" width="29.5703125" style="109" customWidth="1"/>
    <col min="8411" max="8411" width="28.42578125" style="109" customWidth="1"/>
    <col min="8412" max="8412" width="30" style="109" customWidth="1"/>
    <col min="8413" max="8413" width="29.85546875" style="109" customWidth="1"/>
    <col min="8414" max="8414" width="30" style="109" customWidth="1"/>
    <col min="8415" max="8415" width="30.7109375" style="109" customWidth="1"/>
    <col min="8416" max="8416" width="30.140625" style="109" customWidth="1"/>
    <col min="8417" max="8417" width="34.28515625" style="109" customWidth="1"/>
    <col min="8418" max="8418" width="28.85546875" style="109" customWidth="1"/>
    <col min="8419" max="8419" width="27.28515625" style="109" customWidth="1"/>
    <col min="8420" max="8420" width="27.140625" style="109" customWidth="1"/>
    <col min="8421" max="8421" width="31.85546875" style="109" customWidth="1"/>
    <col min="8422" max="8422" width="26.5703125" style="109" customWidth="1"/>
    <col min="8423" max="8423" width="27.42578125" style="109" customWidth="1"/>
    <col min="8424" max="8424" width="32.28515625" style="109" customWidth="1"/>
    <col min="8425" max="8425" width="27.140625" style="109" customWidth="1"/>
    <col min="8426" max="8426" width="29.140625" style="109" customWidth="1"/>
    <col min="8427" max="8427" width="27.85546875" style="109" customWidth="1"/>
    <col min="8428" max="8428" width="30.140625" style="109" customWidth="1"/>
    <col min="8429" max="8429" width="31.85546875" style="109" customWidth="1"/>
    <col min="8430" max="8430" width="31" style="109" customWidth="1"/>
    <col min="8431" max="8435" width="30.28515625" style="109" customWidth="1"/>
    <col min="8436" max="8436" width="31.42578125" style="109" customWidth="1"/>
    <col min="8437" max="8437" width="32.140625" style="109" customWidth="1"/>
    <col min="8438" max="8438" width="35.28515625" style="109" customWidth="1"/>
    <col min="8439" max="8443" width="30.28515625" style="109" customWidth="1"/>
    <col min="8444" max="8444" width="29.28515625" style="109" customWidth="1"/>
    <col min="8445" max="8445" width="27.140625" style="109" customWidth="1"/>
    <col min="8446" max="8446" width="26.85546875" style="109" customWidth="1"/>
    <col min="8447" max="8447" width="27.42578125" style="109" customWidth="1"/>
    <col min="8448" max="8448" width="27.140625" style="109" customWidth="1"/>
    <col min="8449" max="8449" width="30.42578125" style="109" customWidth="1"/>
    <col min="8450" max="8451" width="27.7109375" style="109" customWidth="1"/>
    <col min="8452" max="8452" width="32.140625" style="109" customWidth="1"/>
    <col min="8453" max="8453" width="26.5703125" style="109" customWidth="1"/>
    <col min="8454" max="8488" width="15.28515625" style="109" customWidth="1"/>
    <col min="8489" max="8650" width="11.42578125" style="109"/>
    <col min="8651" max="8651" width="18.5703125" style="109" customWidth="1"/>
    <col min="8652" max="8652" width="19.28515625" style="109" customWidth="1"/>
    <col min="8653" max="8653" width="18.42578125" style="109" customWidth="1"/>
    <col min="8654" max="8654" width="34" style="109" customWidth="1"/>
    <col min="8655" max="8655" width="31.140625" style="109" customWidth="1"/>
    <col min="8656" max="8656" width="33.140625" style="109" customWidth="1"/>
    <col min="8657" max="8657" width="26.7109375" style="109" customWidth="1"/>
    <col min="8658" max="8658" width="24.7109375" style="109" customWidth="1"/>
    <col min="8659" max="8659" width="28" style="109" customWidth="1"/>
    <col min="8660" max="8660" width="34.42578125" style="109" customWidth="1"/>
    <col min="8661" max="8661" width="27" style="109" customWidth="1"/>
    <col min="8662" max="8662" width="23.85546875" style="109" customWidth="1"/>
    <col min="8663" max="8663" width="24.7109375" style="109" customWidth="1"/>
    <col min="8664" max="8664" width="28.5703125" style="109" customWidth="1"/>
    <col min="8665" max="8665" width="27.140625" style="109" customWidth="1"/>
    <col min="8666" max="8666" width="29.5703125" style="109" customWidth="1"/>
    <col min="8667" max="8667" width="28.42578125" style="109" customWidth="1"/>
    <col min="8668" max="8668" width="30" style="109" customWidth="1"/>
    <col min="8669" max="8669" width="29.85546875" style="109" customWidth="1"/>
    <col min="8670" max="8670" width="30" style="109" customWidth="1"/>
    <col min="8671" max="8671" width="30.7109375" style="109" customWidth="1"/>
    <col min="8672" max="8672" width="30.140625" style="109" customWidth="1"/>
    <col min="8673" max="8673" width="34.28515625" style="109" customWidth="1"/>
    <col min="8674" max="8674" width="28.85546875" style="109" customWidth="1"/>
    <col min="8675" max="8675" width="27.28515625" style="109" customWidth="1"/>
    <col min="8676" max="8676" width="27.140625" style="109" customWidth="1"/>
    <col min="8677" max="8677" width="31.85546875" style="109" customWidth="1"/>
    <col min="8678" max="8678" width="26.5703125" style="109" customWidth="1"/>
    <col min="8679" max="8679" width="27.42578125" style="109" customWidth="1"/>
    <col min="8680" max="8680" width="32.28515625" style="109" customWidth="1"/>
    <col min="8681" max="8681" width="27.140625" style="109" customWidth="1"/>
    <col min="8682" max="8682" width="29.140625" style="109" customWidth="1"/>
    <col min="8683" max="8683" width="27.85546875" style="109" customWidth="1"/>
    <col min="8684" max="8684" width="30.140625" style="109" customWidth="1"/>
    <col min="8685" max="8685" width="31.85546875" style="109" customWidth="1"/>
    <col min="8686" max="8686" width="31" style="109" customWidth="1"/>
    <col min="8687" max="8691" width="30.28515625" style="109" customWidth="1"/>
    <col min="8692" max="8692" width="31.42578125" style="109" customWidth="1"/>
    <col min="8693" max="8693" width="32.140625" style="109" customWidth="1"/>
    <col min="8694" max="8694" width="35.28515625" style="109" customWidth="1"/>
    <col min="8695" max="8699" width="30.28515625" style="109" customWidth="1"/>
    <col min="8700" max="8700" width="29.28515625" style="109" customWidth="1"/>
    <col min="8701" max="8701" width="27.140625" style="109" customWidth="1"/>
    <col min="8702" max="8702" width="26.85546875" style="109" customWidth="1"/>
    <col min="8703" max="8703" width="27.42578125" style="109" customWidth="1"/>
    <col min="8704" max="8704" width="27.140625" style="109" customWidth="1"/>
    <col min="8705" max="8705" width="30.42578125" style="109" customWidth="1"/>
    <col min="8706" max="8707" width="27.7109375" style="109" customWidth="1"/>
    <col min="8708" max="8708" width="32.140625" style="109" customWidth="1"/>
    <col min="8709" max="8709" width="26.5703125" style="109" customWidth="1"/>
    <col min="8710" max="8744" width="15.28515625" style="109" customWidth="1"/>
    <col min="8745" max="8906" width="11.42578125" style="109"/>
    <col min="8907" max="8907" width="18.5703125" style="109" customWidth="1"/>
    <col min="8908" max="8908" width="19.28515625" style="109" customWidth="1"/>
    <col min="8909" max="8909" width="18.42578125" style="109" customWidth="1"/>
    <col min="8910" max="8910" width="34" style="109" customWidth="1"/>
    <col min="8911" max="8911" width="31.140625" style="109" customWidth="1"/>
    <col min="8912" max="8912" width="33.140625" style="109" customWidth="1"/>
    <col min="8913" max="8913" width="26.7109375" style="109" customWidth="1"/>
    <col min="8914" max="8914" width="24.7109375" style="109" customWidth="1"/>
    <col min="8915" max="8915" width="28" style="109" customWidth="1"/>
    <col min="8916" max="8916" width="34.42578125" style="109" customWidth="1"/>
    <col min="8917" max="8917" width="27" style="109" customWidth="1"/>
    <col min="8918" max="8918" width="23.85546875" style="109" customWidth="1"/>
    <col min="8919" max="8919" width="24.7109375" style="109" customWidth="1"/>
    <col min="8920" max="8920" width="28.5703125" style="109" customWidth="1"/>
    <col min="8921" max="8921" width="27.140625" style="109" customWidth="1"/>
    <col min="8922" max="8922" width="29.5703125" style="109" customWidth="1"/>
    <col min="8923" max="8923" width="28.42578125" style="109" customWidth="1"/>
    <col min="8924" max="8924" width="30" style="109" customWidth="1"/>
    <col min="8925" max="8925" width="29.85546875" style="109" customWidth="1"/>
    <col min="8926" max="8926" width="30" style="109" customWidth="1"/>
    <col min="8927" max="8927" width="30.7109375" style="109" customWidth="1"/>
    <col min="8928" max="8928" width="30.140625" style="109" customWidth="1"/>
    <col min="8929" max="8929" width="34.28515625" style="109" customWidth="1"/>
    <col min="8930" max="8930" width="28.85546875" style="109" customWidth="1"/>
    <col min="8931" max="8931" width="27.28515625" style="109" customWidth="1"/>
    <col min="8932" max="8932" width="27.140625" style="109" customWidth="1"/>
    <col min="8933" max="8933" width="31.85546875" style="109" customWidth="1"/>
    <col min="8934" max="8934" width="26.5703125" style="109" customWidth="1"/>
    <col min="8935" max="8935" width="27.42578125" style="109" customWidth="1"/>
    <col min="8936" max="8936" width="32.28515625" style="109" customWidth="1"/>
    <col min="8937" max="8937" width="27.140625" style="109" customWidth="1"/>
    <col min="8938" max="8938" width="29.140625" style="109" customWidth="1"/>
    <col min="8939" max="8939" width="27.85546875" style="109" customWidth="1"/>
    <col min="8940" max="8940" width="30.140625" style="109" customWidth="1"/>
    <col min="8941" max="8941" width="31.85546875" style="109" customWidth="1"/>
    <col min="8942" max="8942" width="31" style="109" customWidth="1"/>
    <col min="8943" max="8947" width="30.28515625" style="109" customWidth="1"/>
    <col min="8948" max="8948" width="31.42578125" style="109" customWidth="1"/>
    <col min="8949" max="8949" width="32.140625" style="109" customWidth="1"/>
    <col min="8950" max="8950" width="35.28515625" style="109" customWidth="1"/>
    <col min="8951" max="8955" width="30.28515625" style="109" customWidth="1"/>
    <col min="8956" max="8956" width="29.28515625" style="109" customWidth="1"/>
    <col min="8957" max="8957" width="27.140625" style="109" customWidth="1"/>
    <col min="8958" max="8958" width="26.85546875" style="109" customWidth="1"/>
    <col min="8959" max="8959" width="27.42578125" style="109" customWidth="1"/>
    <col min="8960" max="8960" width="27.140625" style="109" customWidth="1"/>
    <col min="8961" max="8961" width="30.42578125" style="109" customWidth="1"/>
    <col min="8962" max="8963" width="27.7109375" style="109" customWidth="1"/>
    <col min="8964" max="8964" width="32.140625" style="109" customWidth="1"/>
    <col min="8965" max="8965" width="26.5703125" style="109" customWidth="1"/>
    <col min="8966" max="9000" width="15.28515625" style="109" customWidth="1"/>
    <col min="9001" max="9162" width="11.42578125" style="109"/>
    <col min="9163" max="9163" width="18.5703125" style="109" customWidth="1"/>
    <col min="9164" max="9164" width="19.28515625" style="109" customWidth="1"/>
    <col min="9165" max="9165" width="18.42578125" style="109" customWidth="1"/>
    <col min="9166" max="9166" width="34" style="109" customWidth="1"/>
    <col min="9167" max="9167" width="31.140625" style="109" customWidth="1"/>
    <col min="9168" max="9168" width="33.140625" style="109" customWidth="1"/>
    <col min="9169" max="9169" width="26.7109375" style="109" customWidth="1"/>
    <col min="9170" max="9170" width="24.7109375" style="109" customWidth="1"/>
    <col min="9171" max="9171" width="28" style="109" customWidth="1"/>
    <col min="9172" max="9172" width="34.42578125" style="109" customWidth="1"/>
    <col min="9173" max="9173" width="27" style="109" customWidth="1"/>
    <col min="9174" max="9174" width="23.85546875" style="109" customWidth="1"/>
    <col min="9175" max="9175" width="24.7109375" style="109" customWidth="1"/>
    <col min="9176" max="9176" width="28.5703125" style="109" customWidth="1"/>
    <col min="9177" max="9177" width="27.140625" style="109" customWidth="1"/>
    <col min="9178" max="9178" width="29.5703125" style="109" customWidth="1"/>
    <col min="9179" max="9179" width="28.42578125" style="109" customWidth="1"/>
    <col min="9180" max="9180" width="30" style="109" customWidth="1"/>
    <col min="9181" max="9181" width="29.85546875" style="109" customWidth="1"/>
    <col min="9182" max="9182" width="30" style="109" customWidth="1"/>
    <col min="9183" max="9183" width="30.7109375" style="109" customWidth="1"/>
    <col min="9184" max="9184" width="30.140625" style="109" customWidth="1"/>
    <col min="9185" max="9185" width="34.28515625" style="109" customWidth="1"/>
    <col min="9186" max="9186" width="28.85546875" style="109" customWidth="1"/>
    <col min="9187" max="9187" width="27.28515625" style="109" customWidth="1"/>
    <col min="9188" max="9188" width="27.140625" style="109" customWidth="1"/>
    <col min="9189" max="9189" width="31.85546875" style="109" customWidth="1"/>
    <col min="9190" max="9190" width="26.5703125" style="109" customWidth="1"/>
    <col min="9191" max="9191" width="27.42578125" style="109" customWidth="1"/>
    <col min="9192" max="9192" width="32.28515625" style="109" customWidth="1"/>
    <col min="9193" max="9193" width="27.140625" style="109" customWidth="1"/>
    <col min="9194" max="9194" width="29.140625" style="109" customWidth="1"/>
    <col min="9195" max="9195" width="27.85546875" style="109" customWidth="1"/>
    <col min="9196" max="9196" width="30.140625" style="109" customWidth="1"/>
    <col min="9197" max="9197" width="31.85546875" style="109" customWidth="1"/>
    <col min="9198" max="9198" width="31" style="109" customWidth="1"/>
    <col min="9199" max="9203" width="30.28515625" style="109" customWidth="1"/>
    <col min="9204" max="9204" width="31.42578125" style="109" customWidth="1"/>
    <col min="9205" max="9205" width="32.140625" style="109" customWidth="1"/>
    <col min="9206" max="9206" width="35.28515625" style="109" customWidth="1"/>
    <col min="9207" max="9211" width="30.28515625" style="109" customWidth="1"/>
    <col min="9212" max="9212" width="29.28515625" style="109" customWidth="1"/>
    <col min="9213" max="9213" width="27.140625" style="109" customWidth="1"/>
    <col min="9214" max="9214" width="26.85546875" style="109" customWidth="1"/>
    <col min="9215" max="9215" width="27.42578125" style="109" customWidth="1"/>
    <col min="9216" max="9216" width="27.140625" style="109" customWidth="1"/>
    <col min="9217" max="9217" width="30.42578125" style="109" customWidth="1"/>
    <col min="9218" max="9219" width="27.7109375" style="109" customWidth="1"/>
    <col min="9220" max="9220" width="32.140625" style="109" customWidth="1"/>
    <col min="9221" max="9221" width="26.5703125" style="109" customWidth="1"/>
    <col min="9222" max="9256" width="15.28515625" style="109" customWidth="1"/>
    <col min="9257" max="9418" width="11.42578125" style="109"/>
    <col min="9419" max="9419" width="18.5703125" style="109" customWidth="1"/>
    <col min="9420" max="9420" width="19.28515625" style="109" customWidth="1"/>
    <col min="9421" max="9421" width="18.42578125" style="109" customWidth="1"/>
    <col min="9422" max="9422" width="34" style="109" customWidth="1"/>
    <col min="9423" max="9423" width="31.140625" style="109" customWidth="1"/>
    <col min="9424" max="9424" width="33.140625" style="109" customWidth="1"/>
    <col min="9425" max="9425" width="26.7109375" style="109" customWidth="1"/>
    <col min="9426" max="9426" width="24.7109375" style="109" customWidth="1"/>
    <col min="9427" max="9427" width="28" style="109" customWidth="1"/>
    <col min="9428" max="9428" width="34.42578125" style="109" customWidth="1"/>
    <col min="9429" max="9429" width="27" style="109" customWidth="1"/>
    <col min="9430" max="9430" width="23.85546875" style="109" customWidth="1"/>
    <col min="9431" max="9431" width="24.7109375" style="109" customWidth="1"/>
    <col min="9432" max="9432" width="28.5703125" style="109" customWidth="1"/>
    <col min="9433" max="9433" width="27.140625" style="109" customWidth="1"/>
    <col min="9434" max="9434" width="29.5703125" style="109" customWidth="1"/>
    <col min="9435" max="9435" width="28.42578125" style="109" customWidth="1"/>
    <col min="9436" max="9436" width="30" style="109" customWidth="1"/>
    <col min="9437" max="9437" width="29.85546875" style="109" customWidth="1"/>
    <col min="9438" max="9438" width="30" style="109" customWidth="1"/>
    <col min="9439" max="9439" width="30.7109375" style="109" customWidth="1"/>
    <col min="9440" max="9440" width="30.140625" style="109" customWidth="1"/>
    <col min="9441" max="9441" width="34.28515625" style="109" customWidth="1"/>
    <col min="9442" max="9442" width="28.85546875" style="109" customWidth="1"/>
    <col min="9443" max="9443" width="27.28515625" style="109" customWidth="1"/>
    <col min="9444" max="9444" width="27.140625" style="109" customWidth="1"/>
    <col min="9445" max="9445" width="31.85546875" style="109" customWidth="1"/>
    <col min="9446" max="9446" width="26.5703125" style="109" customWidth="1"/>
    <col min="9447" max="9447" width="27.42578125" style="109" customWidth="1"/>
    <col min="9448" max="9448" width="32.28515625" style="109" customWidth="1"/>
    <col min="9449" max="9449" width="27.140625" style="109" customWidth="1"/>
    <col min="9450" max="9450" width="29.140625" style="109" customWidth="1"/>
    <col min="9451" max="9451" width="27.85546875" style="109" customWidth="1"/>
    <col min="9452" max="9452" width="30.140625" style="109" customWidth="1"/>
    <col min="9453" max="9453" width="31.85546875" style="109" customWidth="1"/>
    <col min="9454" max="9454" width="31" style="109" customWidth="1"/>
    <col min="9455" max="9459" width="30.28515625" style="109" customWidth="1"/>
    <col min="9460" max="9460" width="31.42578125" style="109" customWidth="1"/>
    <col min="9461" max="9461" width="32.140625" style="109" customWidth="1"/>
    <col min="9462" max="9462" width="35.28515625" style="109" customWidth="1"/>
    <col min="9463" max="9467" width="30.28515625" style="109" customWidth="1"/>
    <col min="9468" max="9468" width="29.28515625" style="109" customWidth="1"/>
    <col min="9469" max="9469" width="27.140625" style="109" customWidth="1"/>
    <col min="9470" max="9470" width="26.85546875" style="109" customWidth="1"/>
    <col min="9471" max="9471" width="27.42578125" style="109" customWidth="1"/>
    <col min="9472" max="9472" width="27.140625" style="109" customWidth="1"/>
    <col min="9473" max="9473" width="30.42578125" style="109" customWidth="1"/>
    <col min="9474" max="9475" width="27.7109375" style="109" customWidth="1"/>
    <col min="9476" max="9476" width="32.140625" style="109" customWidth="1"/>
    <col min="9477" max="9477" width="26.5703125" style="109" customWidth="1"/>
    <col min="9478" max="9512" width="15.28515625" style="109" customWidth="1"/>
    <col min="9513" max="9674" width="11.42578125" style="109"/>
    <col min="9675" max="9675" width="18.5703125" style="109" customWidth="1"/>
    <col min="9676" max="9676" width="19.28515625" style="109" customWidth="1"/>
    <col min="9677" max="9677" width="18.42578125" style="109" customWidth="1"/>
    <col min="9678" max="9678" width="34" style="109" customWidth="1"/>
    <col min="9679" max="9679" width="31.140625" style="109" customWidth="1"/>
    <col min="9680" max="9680" width="33.140625" style="109" customWidth="1"/>
    <col min="9681" max="9681" width="26.7109375" style="109" customWidth="1"/>
    <col min="9682" max="9682" width="24.7109375" style="109" customWidth="1"/>
    <col min="9683" max="9683" width="28" style="109" customWidth="1"/>
    <col min="9684" max="9684" width="34.42578125" style="109" customWidth="1"/>
    <col min="9685" max="9685" width="27" style="109" customWidth="1"/>
    <col min="9686" max="9686" width="23.85546875" style="109" customWidth="1"/>
    <col min="9687" max="9687" width="24.7109375" style="109" customWidth="1"/>
    <col min="9688" max="9688" width="28.5703125" style="109" customWidth="1"/>
    <col min="9689" max="9689" width="27.140625" style="109" customWidth="1"/>
    <col min="9690" max="9690" width="29.5703125" style="109" customWidth="1"/>
    <col min="9691" max="9691" width="28.42578125" style="109" customWidth="1"/>
    <col min="9692" max="9692" width="30" style="109" customWidth="1"/>
    <col min="9693" max="9693" width="29.85546875" style="109" customWidth="1"/>
    <col min="9694" max="9694" width="30" style="109" customWidth="1"/>
    <col min="9695" max="9695" width="30.7109375" style="109" customWidth="1"/>
    <col min="9696" max="9696" width="30.140625" style="109" customWidth="1"/>
    <col min="9697" max="9697" width="34.28515625" style="109" customWidth="1"/>
    <col min="9698" max="9698" width="28.85546875" style="109" customWidth="1"/>
    <col min="9699" max="9699" width="27.28515625" style="109" customWidth="1"/>
    <col min="9700" max="9700" width="27.140625" style="109" customWidth="1"/>
    <col min="9701" max="9701" width="31.85546875" style="109" customWidth="1"/>
    <col min="9702" max="9702" width="26.5703125" style="109" customWidth="1"/>
    <col min="9703" max="9703" width="27.42578125" style="109" customWidth="1"/>
    <col min="9704" max="9704" width="32.28515625" style="109" customWidth="1"/>
    <col min="9705" max="9705" width="27.140625" style="109" customWidth="1"/>
    <col min="9706" max="9706" width="29.140625" style="109" customWidth="1"/>
    <col min="9707" max="9707" width="27.85546875" style="109" customWidth="1"/>
    <col min="9708" max="9708" width="30.140625" style="109" customWidth="1"/>
    <col min="9709" max="9709" width="31.85546875" style="109" customWidth="1"/>
    <col min="9710" max="9710" width="31" style="109" customWidth="1"/>
    <col min="9711" max="9715" width="30.28515625" style="109" customWidth="1"/>
    <col min="9716" max="9716" width="31.42578125" style="109" customWidth="1"/>
    <col min="9717" max="9717" width="32.140625" style="109" customWidth="1"/>
    <col min="9718" max="9718" width="35.28515625" style="109" customWidth="1"/>
    <col min="9719" max="9723" width="30.28515625" style="109" customWidth="1"/>
    <col min="9724" max="9724" width="29.28515625" style="109" customWidth="1"/>
    <col min="9725" max="9725" width="27.140625" style="109" customWidth="1"/>
    <col min="9726" max="9726" width="26.85546875" style="109" customWidth="1"/>
    <col min="9727" max="9727" width="27.42578125" style="109" customWidth="1"/>
    <col min="9728" max="9728" width="27.140625" style="109" customWidth="1"/>
    <col min="9729" max="9729" width="30.42578125" style="109" customWidth="1"/>
    <col min="9730" max="9731" width="27.7109375" style="109" customWidth="1"/>
    <col min="9732" max="9732" width="32.140625" style="109" customWidth="1"/>
    <col min="9733" max="9733" width="26.5703125" style="109" customWidth="1"/>
    <col min="9734" max="9768" width="15.28515625" style="109" customWidth="1"/>
    <col min="9769" max="9930" width="11.42578125" style="109"/>
    <col min="9931" max="9931" width="18.5703125" style="109" customWidth="1"/>
    <col min="9932" max="9932" width="19.28515625" style="109" customWidth="1"/>
    <col min="9933" max="9933" width="18.42578125" style="109" customWidth="1"/>
    <col min="9934" max="9934" width="34" style="109" customWidth="1"/>
    <col min="9935" max="9935" width="31.140625" style="109" customWidth="1"/>
    <col min="9936" max="9936" width="33.140625" style="109" customWidth="1"/>
    <col min="9937" max="9937" width="26.7109375" style="109" customWidth="1"/>
    <col min="9938" max="9938" width="24.7109375" style="109" customWidth="1"/>
    <col min="9939" max="9939" width="28" style="109" customWidth="1"/>
    <col min="9940" max="9940" width="34.42578125" style="109" customWidth="1"/>
    <col min="9941" max="9941" width="27" style="109" customWidth="1"/>
    <col min="9942" max="9942" width="23.85546875" style="109" customWidth="1"/>
    <col min="9943" max="9943" width="24.7109375" style="109" customWidth="1"/>
    <col min="9944" max="9944" width="28.5703125" style="109" customWidth="1"/>
    <col min="9945" max="9945" width="27.140625" style="109" customWidth="1"/>
    <col min="9946" max="9946" width="29.5703125" style="109" customWidth="1"/>
    <col min="9947" max="9947" width="28.42578125" style="109" customWidth="1"/>
    <col min="9948" max="9948" width="30" style="109" customWidth="1"/>
    <col min="9949" max="9949" width="29.85546875" style="109" customWidth="1"/>
    <col min="9950" max="9950" width="30" style="109" customWidth="1"/>
    <col min="9951" max="9951" width="30.7109375" style="109" customWidth="1"/>
    <col min="9952" max="9952" width="30.140625" style="109" customWidth="1"/>
    <col min="9953" max="9953" width="34.28515625" style="109" customWidth="1"/>
    <col min="9954" max="9954" width="28.85546875" style="109" customWidth="1"/>
    <col min="9955" max="9955" width="27.28515625" style="109" customWidth="1"/>
    <col min="9956" max="9956" width="27.140625" style="109" customWidth="1"/>
    <col min="9957" max="9957" width="31.85546875" style="109" customWidth="1"/>
    <col min="9958" max="9958" width="26.5703125" style="109" customWidth="1"/>
    <col min="9959" max="9959" width="27.42578125" style="109" customWidth="1"/>
    <col min="9960" max="9960" width="32.28515625" style="109" customWidth="1"/>
    <col min="9961" max="9961" width="27.140625" style="109" customWidth="1"/>
    <col min="9962" max="9962" width="29.140625" style="109" customWidth="1"/>
    <col min="9963" max="9963" width="27.85546875" style="109" customWidth="1"/>
    <col min="9964" max="9964" width="30.140625" style="109" customWidth="1"/>
    <col min="9965" max="9965" width="31.85546875" style="109" customWidth="1"/>
    <col min="9966" max="9966" width="31" style="109" customWidth="1"/>
    <col min="9967" max="9971" width="30.28515625" style="109" customWidth="1"/>
    <col min="9972" max="9972" width="31.42578125" style="109" customWidth="1"/>
    <col min="9973" max="9973" width="32.140625" style="109" customWidth="1"/>
    <col min="9974" max="9974" width="35.28515625" style="109" customWidth="1"/>
    <col min="9975" max="9979" width="30.28515625" style="109" customWidth="1"/>
    <col min="9980" max="9980" width="29.28515625" style="109" customWidth="1"/>
    <col min="9981" max="9981" width="27.140625" style="109" customWidth="1"/>
    <col min="9982" max="9982" width="26.85546875" style="109" customWidth="1"/>
    <col min="9983" max="9983" width="27.42578125" style="109" customWidth="1"/>
    <col min="9984" max="9984" width="27.140625" style="109" customWidth="1"/>
    <col min="9985" max="9985" width="30.42578125" style="109" customWidth="1"/>
    <col min="9986" max="9987" width="27.7109375" style="109" customWidth="1"/>
    <col min="9988" max="9988" width="32.140625" style="109" customWidth="1"/>
    <col min="9989" max="9989" width="26.5703125" style="109" customWidth="1"/>
    <col min="9990" max="10024" width="15.28515625" style="109" customWidth="1"/>
    <col min="10025" max="10186" width="11.42578125" style="109"/>
    <col min="10187" max="10187" width="18.5703125" style="109" customWidth="1"/>
    <col min="10188" max="10188" width="19.28515625" style="109" customWidth="1"/>
    <col min="10189" max="10189" width="18.42578125" style="109" customWidth="1"/>
    <col min="10190" max="10190" width="34" style="109" customWidth="1"/>
    <col min="10191" max="10191" width="31.140625" style="109" customWidth="1"/>
    <col min="10192" max="10192" width="33.140625" style="109" customWidth="1"/>
    <col min="10193" max="10193" width="26.7109375" style="109" customWidth="1"/>
    <col min="10194" max="10194" width="24.7109375" style="109" customWidth="1"/>
    <col min="10195" max="10195" width="28" style="109" customWidth="1"/>
    <col min="10196" max="10196" width="34.42578125" style="109" customWidth="1"/>
    <col min="10197" max="10197" width="27" style="109" customWidth="1"/>
    <col min="10198" max="10198" width="23.85546875" style="109" customWidth="1"/>
    <col min="10199" max="10199" width="24.7109375" style="109" customWidth="1"/>
    <col min="10200" max="10200" width="28.5703125" style="109" customWidth="1"/>
    <col min="10201" max="10201" width="27.140625" style="109" customWidth="1"/>
    <col min="10202" max="10202" width="29.5703125" style="109" customWidth="1"/>
    <col min="10203" max="10203" width="28.42578125" style="109" customWidth="1"/>
    <col min="10204" max="10204" width="30" style="109" customWidth="1"/>
    <col min="10205" max="10205" width="29.85546875" style="109" customWidth="1"/>
    <col min="10206" max="10206" width="30" style="109" customWidth="1"/>
    <col min="10207" max="10207" width="30.7109375" style="109" customWidth="1"/>
    <col min="10208" max="10208" width="30.140625" style="109" customWidth="1"/>
    <col min="10209" max="10209" width="34.28515625" style="109" customWidth="1"/>
    <col min="10210" max="10210" width="28.85546875" style="109" customWidth="1"/>
    <col min="10211" max="10211" width="27.28515625" style="109" customWidth="1"/>
    <col min="10212" max="10212" width="27.140625" style="109" customWidth="1"/>
    <col min="10213" max="10213" width="31.85546875" style="109" customWidth="1"/>
    <col min="10214" max="10214" width="26.5703125" style="109" customWidth="1"/>
    <col min="10215" max="10215" width="27.42578125" style="109" customWidth="1"/>
    <col min="10216" max="10216" width="32.28515625" style="109" customWidth="1"/>
    <col min="10217" max="10217" width="27.140625" style="109" customWidth="1"/>
    <col min="10218" max="10218" width="29.140625" style="109" customWidth="1"/>
    <col min="10219" max="10219" width="27.85546875" style="109" customWidth="1"/>
    <col min="10220" max="10220" width="30.140625" style="109" customWidth="1"/>
    <col min="10221" max="10221" width="31.85546875" style="109" customWidth="1"/>
    <col min="10222" max="10222" width="31" style="109" customWidth="1"/>
    <col min="10223" max="10227" width="30.28515625" style="109" customWidth="1"/>
    <col min="10228" max="10228" width="31.42578125" style="109" customWidth="1"/>
    <col min="10229" max="10229" width="32.140625" style="109" customWidth="1"/>
    <col min="10230" max="10230" width="35.28515625" style="109" customWidth="1"/>
    <col min="10231" max="10235" width="30.28515625" style="109" customWidth="1"/>
    <col min="10236" max="10236" width="29.28515625" style="109" customWidth="1"/>
    <col min="10237" max="10237" width="27.140625" style="109" customWidth="1"/>
    <col min="10238" max="10238" width="26.85546875" style="109" customWidth="1"/>
    <col min="10239" max="10239" width="27.42578125" style="109" customWidth="1"/>
    <col min="10240" max="10240" width="27.140625" style="109" customWidth="1"/>
    <col min="10241" max="10241" width="30.42578125" style="109" customWidth="1"/>
    <col min="10242" max="10243" width="27.7109375" style="109" customWidth="1"/>
    <col min="10244" max="10244" width="32.140625" style="109" customWidth="1"/>
    <col min="10245" max="10245" width="26.5703125" style="109" customWidth="1"/>
    <col min="10246" max="10280" width="15.28515625" style="109" customWidth="1"/>
    <col min="10281" max="10442" width="11.42578125" style="109"/>
    <col min="10443" max="10443" width="18.5703125" style="109" customWidth="1"/>
    <col min="10444" max="10444" width="19.28515625" style="109" customWidth="1"/>
    <col min="10445" max="10445" width="18.42578125" style="109" customWidth="1"/>
    <col min="10446" max="10446" width="34" style="109" customWidth="1"/>
    <col min="10447" max="10447" width="31.140625" style="109" customWidth="1"/>
    <col min="10448" max="10448" width="33.140625" style="109" customWidth="1"/>
    <col min="10449" max="10449" width="26.7109375" style="109" customWidth="1"/>
    <col min="10450" max="10450" width="24.7109375" style="109" customWidth="1"/>
    <col min="10451" max="10451" width="28" style="109" customWidth="1"/>
    <col min="10452" max="10452" width="34.42578125" style="109" customWidth="1"/>
    <col min="10453" max="10453" width="27" style="109" customWidth="1"/>
    <col min="10454" max="10454" width="23.85546875" style="109" customWidth="1"/>
    <col min="10455" max="10455" width="24.7109375" style="109" customWidth="1"/>
    <col min="10456" max="10456" width="28.5703125" style="109" customWidth="1"/>
    <col min="10457" max="10457" width="27.140625" style="109" customWidth="1"/>
    <col min="10458" max="10458" width="29.5703125" style="109" customWidth="1"/>
    <col min="10459" max="10459" width="28.42578125" style="109" customWidth="1"/>
    <col min="10460" max="10460" width="30" style="109" customWidth="1"/>
    <col min="10461" max="10461" width="29.85546875" style="109" customWidth="1"/>
    <col min="10462" max="10462" width="30" style="109" customWidth="1"/>
    <col min="10463" max="10463" width="30.7109375" style="109" customWidth="1"/>
    <col min="10464" max="10464" width="30.140625" style="109" customWidth="1"/>
    <col min="10465" max="10465" width="34.28515625" style="109" customWidth="1"/>
    <col min="10466" max="10466" width="28.85546875" style="109" customWidth="1"/>
    <col min="10467" max="10467" width="27.28515625" style="109" customWidth="1"/>
    <col min="10468" max="10468" width="27.140625" style="109" customWidth="1"/>
    <col min="10469" max="10469" width="31.85546875" style="109" customWidth="1"/>
    <col min="10470" max="10470" width="26.5703125" style="109" customWidth="1"/>
    <col min="10471" max="10471" width="27.42578125" style="109" customWidth="1"/>
    <col min="10472" max="10472" width="32.28515625" style="109" customWidth="1"/>
    <col min="10473" max="10473" width="27.140625" style="109" customWidth="1"/>
    <col min="10474" max="10474" width="29.140625" style="109" customWidth="1"/>
    <col min="10475" max="10475" width="27.85546875" style="109" customWidth="1"/>
    <col min="10476" max="10476" width="30.140625" style="109" customWidth="1"/>
    <col min="10477" max="10477" width="31.85546875" style="109" customWidth="1"/>
    <col min="10478" max="10478" width="31" style="109" customWidth="1"/>
    <col min="10479" max="10483" width="30.28515625" style="109" customWidth="1"/>
    <col min="10484" max="10484" width="31.42578125" style="109" customWidth="1"/>
    <col min="10485" max="10485" width="32.140625" style="109" customWidth="1"/>
    <col min="10486" max="10486" width="35.28515625" style="109" customWidth="1"/>
    <col min="10487" max="10491" width="30.28515625" style="109" customWidth="1"/>
    <col min="10492" max="10492" width="29.28515625" style="109" customWidth="1"/>
    <col min="10493" max="10493" width="27.140625" style="109" customWidth="1"/>
    <col min="10494" max="10494" width="26.85546875" style="109" customWidth="1"/>
    <col min="10495" max="10495" width="27.42578125" style="109" customWidth="1"/>
    <col min="10496" max="10496" width="27.140625" style="109" customWidth="1"/>
    <col min="10497" max="10497" width="30.42578125" style="109" customWidth="1"/>
    <col min="10498" max="10499" width="27.7109375" style="109" customWidth="1"/>
    <col min="10500" max="10500" width="32.140625" style="109" customWidth="1"/>
    <col min="10501" max="10501" width="26.5703125" style="109" customWidth="1"/>
    <col min="10502" max="10536" width="15.28515625" style="109" customWidth="1"/>
    <col min="10537" max="10698" width="11.42578125" style="109"/>
    <col min="10699" max="10699" width="18.5703125" style="109" customWidth="1"/>
    <col min="10700" max="10700" width="19.28515625" style="109" customWidth="1"/>
    <col min="10701" max="10701" width="18.42578125" style="109" customWidth="1"/>
    <col min="10702" max="10702" width="34" style="109" customWidth="1"/>
    <col min="10703" max="10703" width="31.140625" style="109" customWidth="1"/>
    <col min="10704" max="10704" width="33.140625" style="109" customWidth="1"/>
    <col min="10705" max="10705" width="26.7109375" style="109" customWidth="1"/>
    <col min="10706" max="10706" width="24.7109375" style="109" customWidth="1"/>
    <col min="10707" max="10707" width="28" style="109" customWidth="1"/>
    <col min="10708" max="10708" width="34.42578125" style="109" customWidth="1"/>
    <col min="10709" max="10709" width="27" style="109" customWidth="1"/>
    <col min="10710" max="10710" width="23.85546875" style="109" customWidth="1"/>
    <col min="10711" max="10711" width="24.7109375" style="109" customWidth="1"/>
    <col min="10712" max="10712" width="28.5703125" style="109" customWidth="1"/>
    <col min="10713" max="10713" width="27.140625" style="109" customWidth="1"/>
    <col min="10714" max="10714" width="29.5703125" style="109" customWidth="1"/>
    <col min="10715" max="10715" width="28.42578125" style="109" customWidth="1"/>
    <col min="10716" max="10716" width="30" style="109" customWidth="1"/>
    <col min="10717" max="10717" width="29.85546875" style="109" customWidth="1"/>
    <col min="10718" max="10718" width="30" style="109" customWidth="1"/>
    <col min="10719" max="10719" width="30.7109375" style="109" customWidth="1"/>
    <col min="10720" max="10720" width="30.140625" style="109" customWidth="1"/>
    <col min="10721" max="10721" width="34.28515625" style="109" customWidth="1"/>
    <col min="10722" max="10722" width="28.85546875" style="109" customWidth="1"/>
    <col min="10723" max="10723" width="27.28515625" style="109" customWidth="1"/>
    <col min="10724" max="10724" width="27.140625" style="109" customWidth="1"/>
    <col min="10725" max="10725" width="31.85546875" style="109" customWidth="1"/>
    <col min="10726" max="10726" width="26.5703125" style="109" customWidth="1"/>
    <col min="10727" max="10727" width="27.42578125" style="109" customWidth="1"/>
    <col min="10728" max="10728" width="32.28515625" style="109" customWidth="1"/>
    <col min="10729" max="10729" width="27.140625" style="109" customWidth="1"/>
    <col min="10730" max="10730" width="29.140625" style="109" customWidth="1"/>
    <col min="10731" max="10731" width="27.85546875" style="109" customWidth="1"/>
    <col min="10732" max="10732" width="30.140625" style="109" customWidth="1"/>
    <col min="10733" max="10733" width="31.85546875" style="109" customWidth="1"/>
    <col min="10734" max="10734" width="31" style="109" customWidth="1"/>
    <col min="10735" max="10739" width="30.28515625" style="109" customWidth="1"/>
    <col min="10740" max="10740" width="31.42578125" style="109" customWidth="1"/>
    <col min="10741" max="10741" width="32.140625" style="109" customWidth="1"/>
    <col min="10742" max="10742" width="35.28515625" style="109" customWidth="1"/>
    <col min="10743" max="10747" width="30.28515625" style="109" customWidth="1"/>
    <col min="10748" max="10748" width="29.28515625" style="109" customWidth="1"/>
    <col min="10749" max="10749" width="27.140625" style="109" customWidth="1"/>
    <col min="10750" max="10750" width="26.85546875" style="109" customWidth="1"/>
    <col min="10751" max="10751" width="27.42578125" style="109" customWidth="1"/>
    <col min="10752" max="10752" width="27.140625" style="109" customWidth="1"/>
    <col min="10753" max="10753" width="30.42578125" style="109" customWidth="1"/>
    <col min="10754" max="10755" width="27.7109375" style="109" customWidth="1"/>
    <col min="10756" max="10756" width="32.140625" style="109" customWidth="1"/>
    <col min="10757" max="10757" width="26.5703125" style="109" customWidth="1"/>
    <col min="10758" max="10792" width="15.28515625" style="109" customWidth="1"/>
    <col min="10793" max="10954" width="11.42578125" style="109"/>
    <col min="10955" max="10955" width="18.5703125" style="109" customWidth="1"/>
    <col min="10956" max="10956" width="19.28515625" style="109" customWidth="1"/>
    <col min="10957" max="10957" width="18.42578125" style="109" customWidth="1"/>
    <col min="10958" max="10958" width="34" style="109" customWidth="1"/>
    <col min="10959" max="10959" width="31.140625" style="109" customWidth="1"/>
    <col min="10960" max="10960" width="33.140625" style="109" customWidth="1"/>
    <col min="10961" max="10961" width="26.7109375" style="109" customWidth="1"/>
    <col min="10962" max="10962" width="24.7109375" style="109" customWidth="1"/>
    <col min="10963" max="10963" width="28" style="109" customWidth="1"/>
    <col min="10964" max="10964" width="34.42578125" style="109" customWidth="1"/>
    <col min="10965" max="10965" width="27" style="109" customWidth="1"/>
    <col min="10966" max="10966" width="23.85546875" style="109" customWidth="1"/>
    <col min="10967" max="10967" width="24.7109375" style="109" customWidth="1"/>
    <col min="10968" max="10968" width="28.5703125" style="109" customWidth="1"/>
    <col min="10969" max="10969" width="27.140625" style="109" customWidth="1"/>
    <col min="10970" max="10970" width="29.5703125" style="109" customWidth="1"/>
    <col min="10971" max="10971" width="28.42578125" style="109" customWidth="1"/>
    <col min="10972" max="10972" width="30" style="109" customWidth="1"/>
    <col min="10973" max="10973" width="29.85546875" style="109" customWidth="1"/>
    <col min="10974" max="10974" width="30" style="109" customWidth="1"/>
    <col min="10975" max="10975" width="30.7109375" style="109" customWidth="1"/>
    <col min="10976" max="10976" width="30.140625" style="109" customWidth="1"/>
    <col min="10977" max="10977" width="34.28515625" style="109" customWidth="1"/>
    <col min="10978" max="10978" width="28.85546875" style="109" customWidth="1"/>
    <col min="10979" max="10979" width="27.28515625" style="109" customWidth="1"/>
    <col min="10980" max="10980" width="27.140625" style="109" customWidth="1"/>
    <col min="10981" max="10981" width="31.85546875" style="109" customWidth="1"/>
    <col min="10982" max="10982" width="26.5703125" style="109" customWidth="1"/>
    <col min="10983" max="10983" width="27.42578125" style="109" customWidth="1"/>
    <col min="10984" max="10984" width="32.28515625" style="109" customWidth="1"/>
    <col min="10985" max="10985" width="27.140625" style="109" customWidth="1"/>
    <col min="10986" max="10986" width="29.140625" style="109" customWidth="1"/>
    <col min="10987" max="10987" width="27.85546875" style="109" customWidth="1"/>
    <col min="10988" max="10988" width="30.140625" style="109" customWidth="1"/>
    <col min="10989" max="10989" width="31.85546875" style="109" customWidth="1"/>
    <col min="10990" max="10990" width="31" style="109" customWidth="1"/>
    <col min="10991" max="10995" width="30.28515625" style="109" customWidth="1"/>
    <col min="10996" max="10996" width="31.42578125" style="109" customWidth="1"/>
    <col min="10997" max="10997" width="32.140625" style="109" customWidth="1"/>
    <col min="10998" max="10998" width="35.28515625" style="109" customWidth="1"/>
    <col min="10999" max="11003" width="30.28515625" style="109" customWidth="1"/>
    <col min="11004" max="11004" width="29.28515625" style="109" customWidth="1"/>
    <col min="11005" max="11005" width="27.140625" style="109" customWidth="1"/>
    <col min="11006" max="11006" width="26.85546875" style="109" customWidth="1"/>
    <col min="11007" max="11007" width="27.42578125" style="109" customWidth="1"/>
    <col min="11008" max="11008" width="27.140625" style="109" customWidth="1"/>
    <col min="11009" max="11009" width="30.42578125" style="109" customWidth="1"/>
    <col min="11010" max="11011" width="27.7109375" style="109" customWidth="1"/>
    <col min="11012" max="11012" width="32.140625" style="109" customWidth="1"/>
    <col min="11013" max="11013" width="26.5703125" style="109" customWidth="1"/>
    <col min="11014" max="11048" width="15.28515625" style="109" customWidth="1"/>
    <col min="11049" max="11210" width="11.42578125" style="109"/>
    <col min="11211" max="11211" width="18.5703125" style="109" customWidth="1"/>
    <col min="11212" max="11212" width="19.28515625" style="109" customWidth="1"/>
    <col min="11213" max="11213" width="18.42578125" style="109" customWidth="1"/>
    <col min="11214" max="11214" width="34" style="109" customWidth="1"/>
    <col min="11215" max="11215" width="31.140625" style="109" customWidth="1"/>
    <col min="11216" max="11216" width="33.140625" style="109" customWidth="1"/>
    <col min="11217" max="11217" width="26.7109375" style="109" customWidth="1"/>
    <col min="11218" max="11218" width="24.7109375" style="109" customWidth="1"/>
    <col min="11219" max="11219" width="28" style="109" customWidth="1"/>
    <col min="11220" max="11220" width="34.42578125" style="109" customWidth="1"/>
    <col min="11221" max="11221" width="27" style="109" customWidth="1"/>
    <col min="11222" max="11222" width="23.85546875" style="109" customWidth="1"/>
    <col min="11223" max="11223" width="24.7109375" style="109" customWidth="1"/>
    <col min="11224" max="11224" width="28.5703125" style="109" customWidth="1"/>
    <col min="11225" max="11225" width="27.140625" style="109" customWidth="1"/>
    <col min="11226" max="11226" width="29.5703125" style="109" customWidth="1"/>
    <col min="11227" max="11227" width="28.42578125" style="109" customWidth="1"/>
    <col min="11228" max="11228" width="30" style="109" customWidth="1"/>
    <col min="11229" max="11229" width="29.85546875" style="109" customWidth="1"/>
    <col min="11230" max="11230" width="30" style="109" customWidth="1"/>
    <col min="11231" max="11231" width="30.7109375" style="109" customWidth="1"/>
    <col min="11232" max="11232" width="30.140625" style="109" customWidth="1"/>
    <col min="11233" max="11233" width="34.28515625" style="109" customWidth="1"/>
    <col min="11234" max="11234" width="28.85546875" style="109" customWidth="1"/>
    <col min="11235" max="11235" width="27.28515625" style="109" customWidth="1"/>
    <col min="11236" max="11236" width="27.140625" style="109" customWidth="1"/>
    <col min="11237" max="11237" width="31.85546875" style="109" customWidth="1"/>
    <col min="11238" max="11238" width="26.5703125" style="109" customWidth="1"/>
    <col min="11239" max="11239" width="27.42578125" style="109" customWidth="1"/>
    <col min="11240" max="11240" width="32.28515625" style="109" customWidth="1"/>
    <col min="11241" max="11241" width="27.140625" style="109" customWidth="1"/>
    <col min="11242" max="11242" width="29.140625" style="109" customWidth="1"/>
    <col min="11243" max="11243" width="27.85546875" style="109" customWidth="1"/>
    <col min="11244" max="11244" width="30.140625" style="109" customWidth="1"/>
    <col min="11245" max="11245" width="31.85546875" style="109" customWidth="1"/>
    <col min="11246" max="11246" width="31" style="109" customWidth="1"/>
    <col min="11247" max="11251" width="30.28515625" style="109" customWidth="1"/>
    <col min="11252" max="11252" width="31.42578125" style="109" customWidth="1"/>
    <col min="11253" max="11253" width="32.140625" style="109" customWidth="1"/>
    <col min="11254" max="11254" width="35.28515625" style="109" customWidth="1"/>
    <col min="11255" max="11259" width="30.28515625" style="109" customWidth="1"/>
    <col min="11260" max="11260" width="29.28515625" style="109" customWidth="1"/>
    <col min="11261" max="11261" width="27.140625" style="109" customWidth="1"/>
    <col min="11262" max="11262" width="26.85546875" style="109" customWidth="1"/>
    <col min="11263" max="11263" width="27.42578125" style="109" customWidth="1"/>
    <col min="11264" max="11264" width="27.140625" style="109" customWidth="1"/>
    <col min="11265" max="11265" width="30.42578125" style="109" customWidth="1"/>
    <col min="11266" max="11267" width="27.7109375" style="109" customWidth="1"/>
    <col min="11268" max="11268" width="32.140625" style="109" customWidth="1"/>
    <col min="11269" max="11269" width="26.5703125" style="109" customWidth="1"/>
    <col min="11270" max="11304" width="15.28515625" style="109" customWidth="1"/>
    <col min="11305" max="11466" width="11.42578125" style="109"/>
    <col min="11467" max="11467" width="18.5703125" style="109" customWidth="1"/>
    <col min="11468" max="11468" width="19.28515625" style="109" customWidth="1"/>
    <col min="11469" max="11469" width="18.42578125" style="109" customWidth="1"/>
    <col min="11470" max="11470" width="34" style="109" customWidth="1"/>
    <col min="11471" max="11471" width="31.140625" style="109" customWidth="1"/>
    <col min="11472" max="11472" width="33.140625" style="109" customWidth="1"/>
    <col min="11473" max="11473" width="26.7109375" style="109" customWidth="1"/>
    <col min="11474" max="11474" width="24.7109375" style="109" customWidth="1"/>
    <col min="11475" max="11475" width="28" style="109" customWidth="1"/>
    <col min="11476" max="11476" width="34.42578125" style="109" customWidth="1"/>
    <col min="11477" max="11477" width="27" style="109" customWidth="1"/>
    <col min="11478" max="11478" width="23.85546875" style="109" customWidth="1"/>
    <col min="11479" max="11479" width="24.7109375" style="109" customWidth="1"/>
    <col min="11480" max="11480" width="28.5703125" style="109" customWidth="1"/>
    <col min="11481" max="11481" width="27.140625" style="109" customWidth="1"/>
    <col min="11482" max="11482" width="29.5703125" style="109" customWidth="1"/>
    <col min="11483" max="11483" width="28.42578125" style="109" customWidth="1"/>
    <col min="11484" max="11484" width="30" style="109" customWidth="1"/>
    <col min="11485" max="11485" width="29.85546875" style="109" customWidth="1"/>
    <col min="11486" max="11486" width="30" style="109" customWidth="1"/>
    <col min="11487" max="11487" width="30.7109375" style="109" customWidth="1"/>
    <col min="11488" max="11488" width="30.140625" style="109" customWidth="1"/>
    <col min="11489" max="11489" width="34.28515625" style="109" customWidth="1"/>
    <col min="11490" max="11490" width="28.85546875" style="109" customWidth="1"/>
    <col min="11491" max="11491" width="27.28515625" style="109" customWidth="1"/>
    <col min="11492" max="11492" width="27.140625" style="109" customWidth="1"/>
    <col min="11493" max="11493" width="31.85546875" style="109" customWidth="1"/>
    <col min="11494" max="11494" width="26.5703125" style="109" customWidth="1"/>
    <col min="11495" max="11495" width="27.42578125" style="109" customWidth="1"/>
    <col min="11496" max="11496" width="32.28515625" style="109" customWidth="1"/>
    <col min="11497" max="11497" width="27.140625" style="109" customWidth="1"/>
    <col min="11498" max="11498" width="29.140625" style="109" customWidth="1"/>
    <col min="11499" max="11499" width="27.85546875" style="109" customWidth="1"/>
    <col min="11500" max="11500" width="30.140625" style="109" customWidth="1"/>
    <col min="11501" max="11501" width="31.85546875" style="109" customWidth="1"/>
    <col min="11502" max="11502" width="31" style="109" customWidth="1"/>
    <col min="11503" max="11507" width="30.28515625" style="109" customWidth="1"/>
    <col min="11508" max="11508" width="31.42578125" style="109" customWidth="1"/>
    <col min="11509" max="11509" width="32.140625" style="109" customWidth="1"/>
    <col min="11510" max="11510" width="35.28515625" style="109" customWidth="1"/>
    <col min="11511" max="11515" width="30.28515625" style="109" customWidth="1"/>
    <col min="11516" max="11516" width="29.28515625" style="109" customWidth="1"/>
    <col min="11517" max="11517" width="27.140625" style="109" customWidth="1"/>
    <col min="11518" max="11518" width="26.85546875" style="109" customWidth="1"/>
    <col min="11519" max="11519" width="27.42578125" style="109" customWidth="1"/>
    <col min="11520" max="11520" width="27.140625" style="109" customWidth="1"/>
    <col min="11521" max="11521" width="30.42578125" style="109" customWidth="1"/>
    <col min="11522" max="11523" width="27.7109375" style="109" customWidth="1"/>
    <col min="11524" max="11524" width="32.140625" style="109" customWidth="1"/>
    <col min="11525" max="11525" width="26.5703125" style="109" customWidth="1"/>
    <col min="11526" max="11560" width="15.28515625" style="109" customWidth="1"/>
    <col min="11561" max="11722" width="11.42578125" style="109"/>
    <col min="11723" max="11723" width="18.5703125" style="109" customWidth="1"/>
    <col min="11724" max="11724" width="19.28515625" style="109" customWidth="1"/>
    <col min="11725" max="11725" width="18.42578125" style="109" customWidth="1"/>
    <col min="11726" max="11726" width="34" style="109" customWidth="1"/>
    <col min="11727" max="11727" width="31.140625" style="109" customWidth="1"/>
    <col min="11728" max="11728" width="33.140625" style="109" customWidth="1"/>
    <col min="11729" max="11729" width="26.7109375" style="109" customWidth="1"/>
    <col min="11730" max="11730" width="24.7109375" style="109" customWidth="1"/>
    <col min="11731" max="11731" width="28" style="109" customWidth="1"/>
    <col min="11732" max="11732" width="34.42578125" style="109" customWidth="1"/>
    <col min="11733" max="11733" width="27" style="109" customWidth="1"/>
    <col min="11734" max="11734" width="23.85546875" style="109" customWidth="1"/>
    <col min="11735" max="11735" width="24.7109375" style="109" customWidth="1"/>
    <col min="11736" max="11736" width="28.5703125" style="109" customWidth="1"/>
    <col min="11737" max="11737" width="27.140625" style="109" customWidth="1"/>
    <col min="11738" max="11738" width="29.5703125" style="109" customWidth="1"/>
    <col min="11739" max="11739" width="28.42578125" style="109" customWidth="1"/>
    <col min="11740" max="11740" width="30" style="109" customWidth="1"/>
    <col min="11741" max="11741" width="29.85546875" style="109" customWidth="1"/>
    <col min="11742" max="11742" width="30" style="109" customWidth="1"/>
    <col min="11743" max="11743" width="30.7109375" style="109" customWidth="1"/>
    <col min="11744" max="11744" width="30.140625" style="109" customWidth="1"/>
    <col min="11745" max="11745" width="34.28515625" style="109" customWidth="1"/>
    <col min="11746" max="11746" width="28.85546875" style="109" customWidth="1"/>
    <col min="11747" max="11747" width="27.28515625" style="109" customWidth="1"/>
    <col min="11748" max="11748" width="27.140625" style="109" customWidth="1"/>
    <col min="11749" max="11749" width="31.85546875" style="109" customWidth="1"/>
    <col min="11750" max="11750" width="26.5703125" style="109" customWidth="1"/>
    <col min="11751" max="11751" width="27.42578125" style="109" customWidth="1"/>
    <col min="11752" max="11752" width="32.28515625" style="109" customWidth="1"/>
    <col min="11753" max="11753" width="27.140625" style="109" customWidth="1"/>
    <col min="11754" max="11754" width="29.140625" style="109" customWidth="1"/>
    <col min="11755" max="11755" width="27.85546875" style="109" customWidth="1"/>
    <col min="11756" max="11756" width="30.140625" style="109" customWidth="1"/>
    <col min="11757" max="11757" width="31.85546875" style="109" customWidth="1"/>
    <col min="11758" max="11758" width="31" style="109" customWidth="1"/>
    <col min="11759" max="11763" width="30.28515625" style="109" customWidth="1"/>
    <col min="11764" max="11764" width="31.42578125" style="109" customWidth="1"/>
    <col min="11765" max="11765" width="32.140625" style="109" customWidth="1"/>
    <col min="11766" max="11766" width="35.28515625" style="109" customWidth="1"/>
    <col min="11767" max="11771" width="30.28515625" style="109" customWidth="1"/>
    <col min="11772" max="11772" width="29.28515625" style="109" customWidth="1"/>
    <col min="11773" max="11773" width="27.140625" style="109" customWidth="1"/>
    <col min="11774" max="11774" width="26.85546875" style="109" customWidth="1"/>
    <col min="11775" max="11775" width="27.42578125" style="109" customWidth="1"/>
    <col min="11776" max="11776" width="27.140625" style="109" customWidth="1"/>
    <col min="11777" max="11777" width="30.42578125" style="109" customWidth="1"/>
    <col min="11778" max="11779" width="27.7109375" style="109" customWidth="1"/>
    <col min="11780" max="11780" width="32.140625" style="109" customWidth="1"/>
    <col min="11781" max="11781" width="26.5703125" style="109" customWidth="1"/>
    <col min="11782" max="11816" width="15.28515625" style="109" customWidth="1"/>
    <col min="11817" max="11978" width="11.42578125" style="109"/>
    <col min="11979" max="11979" width="18.5703125" style="109" customWidth="1"/>
    <col min="11980" max="11980" width="19.28515625" style="109" customWidth="1"/>
    <col min="11981" max="11981" width="18.42578125" style="109" customWidth="1"/>
    <col min="11982" max="11982" width="34" style="109" customWidth="1"/>
    <col min="11983" max="11983" width="31.140625" style="109" customWidth="1"/>
    <col min="11984" max="11984" width="33.140625" style="109" customWidth="1"/>
    <col min="11985" max="11985" width="26.7109375" style="109" customWidth="1"/>
    <col min="11986" max="11986" width="24.7109375" style="109" customWidth="1"/>
    <col min="11987" max="11987" width="28" style="109" customWidth="1"/>
    <col min="11988" max="11988" width="34.42578125" style="109" customWidth="1"/>
    <col min="11989" max="11989" width="27" style="109" customWidth="1"/>
    <col min="11990" max="11990" width="23.85546875" style="109" customWidth="1"/>
    <col min="11991" max="11991" width="24.7109375" style="109" customWidth="1"/>
    <col min="11992" max="11992" width="28.5703125" style="109" customWidth="1"/>
    <col min="11993" max="11993" width="27.140625" style="109" customWidth="1"/>
    <col min="11994" max="11994" width="29.5703125" style="109" customWidth="1"/>
    <col min="11995" max="11995" width="28.42578125" style="109" customWidth="1"/>
    <col min="11996" max="11996" width="30" style="109" customWidth="1"/>
    <col min="11997" max="11997" width="29.85546875" style="109" customWidth="1"/>
    <col min="11998" max="11998" width="30" style="109" customWidth="1"/>
    <col min="11999" max="11999" width="30.7109375" style="109" customWidth="1"/>
    <col min="12000" max="12000" width="30.140625" style="109" customWidth="1"/>
    <col min="12001" max="12001" width="34.28515625" style="109" customWidth="1"/>
    <col min="12002" max="12002" width="28.85546875" style="109" customWidth="1"/>
    <col min="12003" max="12003" width="27.28515625" style="109" customWidth="1"/>
    <col min="12004" max="12004" width="27.140625" style="109" customWidth="1"/>
    <col min="12005" max="12005" width="31.85546875" style="109" customWidth="1"/>
    <col min="12006" max="12006" width="26.5703125" style="109" customWidth="1"/>
    <col min="12007" max="12007" width="27.42578125" style="109" customWidth="1"/>
    <col min="12008" max="12008" width="32.28515625" style="109" customWidth="1"/>
    <col min="12009" max="12009" width="27.140625" style="109" customWidth="1"/>
    <col min="12010" max="12010" width="29.140625" style="109" customWidth="1"/>
    <col min="12011" max="12011" width="27.85546875" style="109" customWidth="1"/>
    <col min="12012" max="12012" width="30.140625" style="109" customWidth="1"/>
    <col min="12013" max="12013" width="31.85546875" style="109" customWidth="1"/>
    <col min="12014" max="12014" width="31" style="109" customWidth="1"/>
    <col min="12015" max="12019" width="30.28515625" style="109" customWidth="1"/>
    <col min="12020" max="12020" width="31.42578125" style="109" customWidth="1"/>
    <col min="12021" max="12021" width="32.140625" style="109" customWidth="1"/>
    <col min="12022" max="12022" width="35.28515625" style="109" customWidth="1"/>
    <col min="12023" max="12027" width="30.28515625" style="109" customWidth="1"/>
    <col min="12028" max="12028" width="29.28515625" style="109" customWidth="1"/>
    <col min="12029" max="12029" width="27.140625" style="109" customWidth="1"/>
    <col min="12030" max="12030" width="26.85546875" style="109" customWidth="1"/>
    <col min="12031" max="12031" width="27.42578125" style="109" customWidth="1"/>
    <col min="12032" max="12032" width="27.140625" style="109" customWidth="1"/>
    <col min="12033" max="12033" width="30.42578125" style="109" customWidth="1"/>
    <col min="12034" max="12035" width="27.7109375" style="109" customWidth="1"/>
    <col min="12036" max="12036" width="32.140625" style="109" customWidth="1"/>
    <col min="12037" max="12037" width="26.5703125" style="109" customWidth="1"/>
    <col min="12038" max="12072" width="15.28515625" style="109" customWidth="1"/>
    <col min="12073" max="12234" width="11.42578125" style="109"/>
    <col min="12235" max="12235" width="18.5703125" style="109" customWidth="1"/>
    <col min="12236" max="12236" width="19.28515625" style="109" customWidth="1"/>
    <col min="12237" max="12237" width="18.42578125" style="109" customWidth="1"/>
    <col min="12238" max="12238" width="34" style="109" customWidth="1"/>
    <col min="12239" max="12239" width="31.140625" style="109" customWidth="1"/>
    <col min="12240" max="12240" width="33.140625" style="109" customWidth="1"/>
    <col min="12241" max="12241" width="26.7109375" style="109" customWidth="1"/>
    <col min="12242" max="12242" width="24.7109375" style="109" customWidth="1"/>
    <col min="12243" max="12243" width="28" style="109" customWidth="1"/>
    <col min="12244" max="12244" width="34.42578125" style="109" customWidth="1"/>
    <col min="12245" max="12245" width="27" style="109" customWidth="1"/>
    <col min="12246" max="12246" width="23.85546875" style="109" customWidth="1"/>
    <col min="12247" max="12247" width="24.7109375" style="109" customWidth="1"/>
    <col min="12248" max="12248" width="28.5703125" style="109" customWidth="1"/>
    <col min="12249" max="12249" width="27.140625" style="109" customWidth="1"/>
    <col min="12250" max="12250" width="29.5703125" style="109" customWidth="1"/>
    <col min="12251" max="12251" width="28.42578125" style="109" customWidth="1"/>
    <col min="12252" max="12252" width="30" style="109" customWidth="1"/>
    <col min="12253" max="12253" width="29.85546875" style="109" customWidth="1"/>
    <col min="12254" max="12254" width="30" style="109" customWidth="1"/>
    <col min="12255" max="12255" width="30.7109375" style="109" customWidth="1"/>
    <col min="12256" max="12256" width="30.140625" style="109" customWidth="1"/>
    <col min="12257" max="12257" width="34.28515625" style="109" customWidth="1"/>
    <col min="12258" max="12258" width="28.85546875" style="109" customWidth="1"/>
    <col min="12259" max="12259" width="27.28515625" style="109" customWidth="1"/>
    <col min="12260" max="12260" width="27.140625" style="109" customWidth="1"/>
    <col min="12261" max="12261" width="31.85546875" style="109" customWidth="1"/>
    <col min="12262" max="12262" width="26.5703125" style="109" customWidth="1"/>
    <col min="12263" max="12263" width="27.42578125" style="109" customWidth="1"/>
    <col min="12264" max="12264" width="32.28515625" style="109" customWidth="1"/>
    <col min="12265" max="12265" width="27.140625" style="109" customWidth="1"/>
    <col min="12266" max="12266" width="29.140625" style="109" customWidth="1"/>
    <col min="12267" max="12267" width="27.85546875" style="109" customWidth="1"/>
    <col min="12268" max="12268" width="30.140625" style="109" customWidth="1"/>
    <col min="12269" max="12269" width="31.85546875" style="109" customWidth="1"/>
    <col min="12270" max="12270" width="31" style="109" customWidth="1"/>
    <col min="12271" max="12275" width="30.28515625" style="109" customWidth="1"/>
    <col min="12276" max="12276" width="31.42578125" style="109" customWidth="1"/>
    <col min="12277" max="12277" width="32.140625" style="109" customWidth="1"/>
    <col min="12278" max="12278" width="35.28515625" style="109" customWidth="1"/>
    <col min="12279" max="12283" width="30.28515625" style="109" customWidth="1"/>
    <col min="12284" max="12284" width="29.28515625" style="109" customWidth="1"/>
    <col min="12285" max="12285" width="27.140625" style="109" customWidth="1"/>
    <col min="12286" max="12286" width="26.85546875" style="109" customWidth="1"/>
    <col min="12287" max="12287" width="27.42578125" style="109" customWidth="1"/>
    <col min="12288" max="12288" width="27.140625" style="109" customWidth="1"/>
    <col min="12289" max="12289" width="30.42578125" style="109" customWidth="1"/>
    <col min="12290" max="12291" width="27.7109375" style="109" customWidth="1"/>
    <col min="12292" max="12292" width="32.140625" style="109" customWidth="1"/>
    <col min="12293" max="12293" width="26.5703125" style="109" customWidth="1"/>
    <col min="12294" max="12328" width="15.28515625" style="109" customWidth="1"/>
    <col min="12329" max="12490" width="11.42578125" style="109"/>
    <col min="12491" max="12491" width="18.5703125" style="109" customWidth="1"/>
    <col min="12492" max="12492" width="19.28515625" style="109" customWidth="1"/>
    <col min="12493" max="12493" width="18.42578125" style="109" customWidth="1"/>
    <col min="12494" max="12494" width="34" style="109" customWidth="1"/>
    <col min="12495" max="12495" width="31.140625" style="109" customWidth="1"/>
    <col min="12496" max="12496" width="33.140625" style="109" customWidth="1"/>
    <col min="12497" max="12497" width="26.7109375" style="109" customWidth="1"/>
    <col min="12498" max="12498" width="24.7109375" style="109" customWidth="1"/>
    <col min="12499" max="12499" width="28" style="109" customWidth="1"/>
    <col min="12500" max="12500" width="34.42578125" style="109" customWidth="1"/>
    <col min="12501" max="12501" width="27" style="109" customWidth="1"/>
    <col min="12502" max="12502" width="23.85546875" style="109" customWidth="1"/>
    <col min="12503" max="12503" width="24.7109375" style="109" customWidth="1"/>
    <col min="12504" max="12504" width="28.5703125" style="109" customWidth="1"/>
    <col min="12505" max="12505" width="27.140625" style="109" customWidth="1"/>
    <col min="12506" max="12506" width="29.5703125" style="109" customWidth="1"/>
    <col min="12507" max="12507" width="28.42578125" style="109" customWidth="1"/>
    <col min="12508" max="12508" width="30" style="109" customWidth="1"/>
    <col min="12509" max="12509" width="29.85546875" style="109" customWidth="1"/>
    <col min="12510" max="12510" width="30" style="109" customWidth="1"/>
    <col min="12511" max="12511" width="30.7109375" style="109" customWidth="1"/>
    <col min="12512" max="12512" width="30.140625" style="109" customWidth="1"/>
    <col min="12513" max="12513" width="34.28515625" style="109" customWidth="1"/>
    <col min="12514" max="12514" width="28.85546875" style="109" customWidth="1"/>
    <col min="12515" max="12515" width="27.28515625" style="109" customWidth="1"/>
    <col min="12516" max="12516" width="27.140625" style="109" customWidth="1"/>
    <col min="12517" max="12517" width="31.85546875" style="109" customWidth="1"/>
    <col min="12518" max="12518" width="26.5703125" style="109" customWidth="1"/>
    <col min="12519" max="12519" width="27.42578125" style="109" customWidth="1"/>
    <col min="12520" max="12520" width="32.28515625" style="109" customWidth="1"/>
    <col min="12521" max="12521" width="27.140625" style="109" customWidth="1"/>
    <col min="12522" max="12522" width="29.140625" style="109" customWidth="1"/>
    <col min="12523" max="12523" width="27.85546875" style="109" customWidth="1"/>
    <col min="12524" max="12524" width="30.140625" style="109" customWidth="1"/>
    <col min="12525" max="12525" width="31.85546875" style="109" customWidth="1"/>
    <col min="12526" max="12526" width="31" style="109" customWidth="1"/>
    <col min="12527" max="12531" width="30.28515625" style="109" customWidth="1"/>
    <col min="12532" max="12532" width="31.42578125" style="109" customWidth="1"/>
    <col min="12533" max="12533" width="32.140625" style="109" customWidth="1"/>
    <col min="12534" max="12534" width="35.28515625" style="109" customWidth="1"/>
    <col min="12535" max="12539" width="30.28515625" style="109" customWidth="1"/>
    <col min="12540" max="12540" width="29.28515625" style="109" customWidth="1"/>
    <col min="12541" max="12541" width="27.140625" style="109" customWidth="1"/>
    <col min="12542" max="12542" width="26.85546875" style="109" customWidth="1"/>
    <col min="12543" max="12543" width="27.42578125" style="109" customWidth="1"/>
    <col min="12544" max="12544" width="27.140625" style="109" customWidth="1"/>
    <col min="12545" max="12545" width="30.42578125" style="109" customWidth="1"/>
    <col min="12546" max="12547" width="27.7109375" style="109" customWidth="1"/>
    <col min="12548" max="12548" width="32.140625" style="109" customWidth="1"/>
    <col min="12549" max="12549" width="26.5703125" style="109" customWidth="1"/>
    <col min="12550" max="12584" width="15.28515625" style="109" customWidth="1"/>
    <col min="12585" max="12746" width="11.42578125" style="109"/>
    <col min="12747" max="12747" width="18.5703125" style="109" customWidth="1"/>
    <col min="12748" max="12748" width="19.28515625" style="109" customWidth="1"/>
    <col min="12749" max="12749" width="18.42578125" style="109" customWidth="1"/>
    <col min="12750" max="12750" width="34" style="109" customWidth="1"/>
    <col min="12751" max="12751" width="31.140625" style="109" customWidth="1"/>
    <col min="12752" max="12752" width="33.140625" style="109" customWidth="1"/>
    <col min="12753" max="12753" width="26.7109375" style="109" customWidth="1"/>
    <col min="12754" max="12754" width="24.7109375" style="109" customWidth="1"/>
    <col min="12755" max="12755" width="28" style="109" customWidth="1"/>
    <col min="12756" max="12756" width="34.42578125" style="109" customWidth="1"/>
    <col min="12757" max="12757" width="27" style="109" customWidth="1"/>
    <col min="12758" max="12758" width="23.85546875" style="109" customWidth="1"/>
    <col min="12759" max="12759" width="24.7109375" style="109" customWidth="1"/>
    <col min="12760" max="12760" width="28.5703125" style="109" customWidth="1"/>
    <col min="12761" max="12761" width="27.140625" style="109" customWidth="1"/>
    <col min="12762" max="12762" width="29.5703125" style="109" customWidth="1"/>
    <col min="12763" max="12763" width="28.42578125" style="109" customWidth="1"/>
    <col min="12764" max="12764" width="30" style="109" customWidth="1"/>
    <col min="12765" max="12765" width="29.85546875" style="109" customWidth="1"/>
    <col min="12766" max="12766" width="30" style="109" customWidth="1"/>
    <col min="12767" max="12767" width="30.7109375" style="109" customWidth="1"/>
    <col min="12768" max="12768" width="30.140625" style="109" customWidth="1"/>
    <col min="12769" max="12769" width="34.28515625" style="109" customWidth="1"/>
    <col min="12770" max="12770" width="28.85546875" style="109" customWidth="1"/>
    <col min="12771" max="12771" width="27.28515625" style="109" customWidth="1"/>
    <col min="12772" max="12772" width="27.140625" style="109" customWidth="1"/>
    <col min="12773" max="12773" width="31.85546875" style="109" customWidth="1"/>
    <col min="12774" max="12774" width="26.5703125" style="109" customWidth="1"/>
    <col min="12775" max="12775" width="27.42578125" style="109" customWidth="1"/>
    <col min="12776" max="12776" width="32.28515625" style="109" customWidth="1"/>
    <col min="12777" max="12777" width="27.140625" style="109" customWidth="1"/>
    <col min="12778" max="12778" width="29.140625" style="109" customWidth="1"/>
    <col min="12779" max="12779" width="27.85546875" style="109" customWidth="1"/>
    <col min="12780" max="12780" width="30.140625" style="109" customWidth="1"/>
    <col min="12781" max="12781" width="31.85546875" style="109" customWidth="1"/>
    <col min="12782" max="12782" width="31" style="109" customWidth="1"/>
    <col min="12783" max="12787" width="30.28515625" style="109" customWidth="1"/>
    <col min="12788" max="12788" width="31.42578125" style="109" customWidth="1"/>
    <col min="12789" max="12789" width="32.140625" style="109" customWidth="1"/>
    <col min="12790" max="12790" width="35.28515625" style="109" customWidth="1"/>
    <col min="12791" max="12795" width="30.28515625" style="109" customWidth="1"/>
    <col min="12796" max="12796" width="29.28515625" style="109" customWidth="1"/>
    <col min="12797" max="12797" width="27.140625" style="109" customWidth="1"/>
    <col min="12798" max="12798" width="26.85546875" style="109" customWidth="1"/>
    <col min="12799" max="12799" width="27.42578125" style="109" customWidth="1"/>
    <col min="12800" max="12800" width="27.140625" style="109" customWidth="1"/>
    <col min="12801" max="12801" width="30.42578125" style="109" customWidth="1"/>
    <col min="12802" max="12803" width="27.7109375" style="109" customWidth="1"/>
    <col min="12804" max="12804" width="32.140625" style="109" customWidth="1"/>
    <col min="12805" max="12805" width="26.5703125" style="109" customWidth="1"/>
    <col min="12806" max="12840" width="15.28515625" style="109" customWidth="1"/>
    <col min="12841" max="13002" width="11.42578125" style="109"/>
    <col min="13003" max="13003" width="18.5703125" style="109" customWidth="1"/>
    <col min="13004" max="13004" width="19.28515625" style="109" customWidth="1"/>
    <col min="13005" max="13005" width="18.42578125" style="109" customWidth="1"/>
    <col min="13006" max="13006" width="34" style="109" customWidth="1"/>
    <col min="13007" max="13007" width="31.140625" style="109" customWidth="1"/>
    <col min="13008" max="13008" width="33.140625" style="109" customWidth="1"/>
    <col min="13009" max="13009" width="26.7109375" style="109" customWidth="1"/>
    <col min="13010" max="13010" width="24.7109375" style="109" customWidth="1"/>
    <col min="13011" max="13011" width="28" style="109" customWidth="1"/>
    <col min="13012" max="13012" width="34.42578125" style="109" customWidth="1"/>
    <col min="13013" max="13013" width="27" style="109" customWidth="1"/>
    <col min="13014" max="13014" width="23.85546875" style="109" customWidth="1"/>
    <col min="13015" max="13015" width="24.7109375" style="109" customWidth="1"/>
    <col min="13016" max="13016" width="28.5703125" style="109" customWidth="1"/>
    <col min="13017" max="13017" width="27.140625" style="109" customWidth="1"/>
    <col min="13018" max="13018" width="29.5703125" style="109" customWidth="1"/>
    <col min="13019" max="13019" width="28.42578125" style="109" customWidth="1"/>
    <col min="13020" max="13020" width="30" style="109" customWidth="1"/>
    <col min="13021" max="13021" width="29.85546875" style="109" customWidth="1"/>
    <col min="13022" max="13022" width="30" style="109" customWidth="1"/>
    <col min="13023" max="13023" width="30.7109375" style="109" customWidth="1"/>
    <col min="13024" max="13024" width="30.140625" style="109" customWidth="1"/>
    <col min="13025" max="13025" width="34.28515625" style="109" customWidth="1"/>
    <col min="13026" max="13026" width="28.85546875" style="109" customWidth="1"/>
    <col min="13027" max="13027" width="27.28515625" style="109" customWidth="1"/>
    <col min="13028" max="13028" width="27.140625" style="109" customWidth="1"/>
    <col min="13029" max="13029" width="31.85546875" style="109" customWidth="1"/>
    <col min="13030" max="13030" width="26.5703125" style="109" customWidth="1"/>
    <col min="13031" max="13031" width="27.42578125" style="109" customWidth="1"/>
    <col min="13032" max="13032" width="32.28515625" style="109" customWidth="1"/>
    <col min="13033" max="13033" width="27.140625" style="109" customWidth="1"/>
    <col min="13034" max="13034" width="29.140625" style="109" customWidth="1"/>
    <col min="13035" max="13035" width="27.85546875" style="109" customWidth="1"/>
    <col min="13036" max="13036" width="30.140625" style="109" customWidth="1"/>
    <col min="13037" max="13037" width="31.85546875" style="109" customWidth="1"/>
    <col min="13038" max="13038" width="31" style="109" customWidth="1"/>
    <col min="13039" max="13043" width="30.28515625" style="109" customWidth="1"/>
    <col min="13044" max="13044" width="31.42578125" style="109" customWidth="1"/>
    <col min="13045" max="13045" width="32.140625" style="109" customWidth="1"/>
    <col min="13046" max="13046" width="35.28515625" style="109" customWidth="1"/>
    <col min="13047" max="13051" width="30.28515625" style="109" customWidth="1"/>
    <col min="13052" max="13052" width="29.28515625" style="109" customWidth="1"/>
    <col min="13053" max="13053" width="27.140625" style="109" customWidth="1"/>
    <col min="13054" max="13054" width="26.85546875" style="109" customWidth="1"/>
    <col min="13055" max="13055" width="27.42578125" style="109" customWidth="1"/>
    <col min="13056" max="13056" width="27.140625" style="109" customWidth="1"/>
    <col min="13057" max="13057" width="30.42578125" style="109" customWidth="1"/>
    <col min="13058" max="13059" width="27.7109375" style="109" customWidth="1"/>
    <col min="13060" max="13060" width="32.140625" style="109" customWidth="1"/>
    <col min="13061" max="13061" width="26.5703125" style="109" customWidth="1"/>
    <col min="13062" max="13096" width="15.28515625" style="109" customWidth="1"/>
    <col min="13097" max="13258" width="11.42578125" style="109"/>
    <col min="13259" max="13259" width="18.5703125" style="109" customWidth="1"/>
    <col min="13260" max="13260" width="19.28515625" style="109" customWidth="1"/>
    <col min="13261" max="13261" width="18.42578125" style="109" customWidth="1"/>
    <col min="13262" max="13262" width="34" style="109" customWidth="1"/>
    <col min="13263" max="13263" width="31.140625" style="109" customWidth="1"/>
    <col min="13264" max="13264" width="33.140625" style="109" customWidth="1"/>
    <col min="13265" max="13265" width="26.7109375" style="109" customWidth="1"/>
    <col min="13266" max="13266" width="24.7109375" style="109" customWidth="1"/>
    <col min="13267" max="13267" width="28" style="109" customWidth="1"/>
    <col min="13268" max="13268" width="34.42578125" style="109" customWidth="1"/>
    <col min="13269" max="13269" width="27" style="109" customWidth="1"/>
    <col min="13270" max="13270" width="23.85546875" style="109" customWidth="1"/>
    <col min="13271" max="13271" width="24.7109375" style="109" customWidth="1"/>
    <col min="13272" max="13272" width="28.5703125" style="109" customWidth="1"/>
    <col min="13273" max="13273" width="27.140625" style="109" customWidth="1"/>
    <col min="13274" max="13274" width="29.5703125" style="109" customWidth="1"/>
    <col min="13275" max="13275" width="28.42578125" style="109" customWidth="1"/>
    <col min="13276" max="13276" width="30" style="109" customWidth="1"/>
    <col min="13277" max="13277" width="29.85546875" style="109" customWidth="1"/>
    <col min="13278" max="13278" width="30" style="109" customWidth="1"/>
    <col min="13279" max="13279" width="30.7109375" style="109" customWidth="1"/>
    <col min="13280" max="13280" width="30.140625" style="109" customWidth="1"/>
    <col min="13281" max="13281" width="34.28515625" style="109" customWidth="1"/>
    <col min="13282" max="13282" width="28.85546875" style="109" customWidth="1"/>
    <col min="13283" max="13283" width="27.28515625" style="109" customWidth="1"/>
    <col min="13284" max="13284" width="27.140625" style="109" customWidth="1"/>
    <col min="13285" max="13285" width="31.85546875" style="109" customWidth="1"/>
    <col min="13286" max="13286" width="26.5703125" style="109" customWidth="1"/>
    <col min="13287" max="13287" width="27.42578125" style="109" customWidth="1"/>
    <col min="13288" max="13288" width="32.28515625" style="109" customWidth="1"/>
    <col min="13289" max="13289" width="27.140625" style="109" customWidth="1"/>
    <col min="13290" max="13290" width="29.140625" style="109" customWidth="1"/>
    <col min="13291" max="13291" width="27.85546875" style="109" customWidth="1"/>
    <col min="13292" max="13292" width="30.140625" style="109" customWidth="1"/>
    <col min="13293" max="13293" width="31.85546875" style="109" customWidth="1"/>
    <col min="13294" max="13294" width="31" style="109" customWidth="1"/>
    <col min="13295" max="13299" width="30.28515625" style="109" customWidth="1"/>
    <col min="13300" max="13300" width="31.42578125" style="109" customWidth="1"/>
    <col min="13301" max="13301" width="32.140625" style="109" customWidth="1"/>
    <col min="13302" max="13302" width="35.28515625" style="109" customWidth="1"/>
    <col min="13303" max="13307" width="30.28515625" style="109" customWidth="1"/>
    <col min="13308" max="13308" width="29.28515625" style="109" customWidth="1"/>
    <col min="13309" max="13309" width="27.140625" style="109" customWidth="1"/>
    <col min="13310" max="13310" width="26.85546875" style="109" customWidth="1"/>
    <col min="13311" max="13311" width="27.42578125" style="109" customWidth="1"/>
    <col min="13312" max="13312" width="27.140625" style="109" customWidth="1"/>
    <col min="13313" max="13313" width="30.42578125" style="109" customWidth="1"/>
    <col min="13314" max="13315" width="27.7109375" style="109" customWidth="1"/>
    <col min="13316" max="13316" width="32.140625" style="109" customWidth="1"/>
    <col min="13317" max="13317" width="26.5703125" style="109" customWidth="1"/>
    <col min="13318" max="13352" width="15.28515625" style="109" customWidth="1"/>
    <col min="13353" max="13514" width="11.42578125" style="109"/>
    <col min="13515" max="13515" width="18.5703125" style="109" customWidth="1"/>
    <col min="13516" max="13516" width="19.28515625" style="109" customWidth="1"/>
    <col min="13517" max="13517" width="18.42578125" style="109" customWidth="1"/>
    <col min="13518" max="13518" width="34" style="109" customWidth="1"/>
    <col min="13519" max="13519" width="31.140625" style="109" customWidth="1"/>
    <col min="13520" max="13520" width="33.140625" style="109" customWidth="1"/>
    <col min="13521" max="13521" width="26.7109375" style="109" customWidth="1"/>
    <col min="13522" max="13522" width="24.7109375" style="109" customWidth="1"/>
    <col min="13523" max="13523" width="28" style="109" customWidth="1"/>
    <col min="13524" max="13524" width="34.42578125" style="109" customWidth="1"/>
    <col min="13525" max="13525" width="27" style="109" customWidth="1"/>
    <col min="13526" max="13526" width="23.85546875" style="109" customWidth="1"/>
    <col min="13527" max="13527" width="24.7109375" style="109" customWidth="1"/>
    <col min="13528" max="13528" width="28.5703125" style="109" customWidth="1"/>
    <col min="13529" max="13529" width="27.140625" style="109" customWidth="1"/>
    <col min="13530" max="13530" width="29.5703125" style="109" customWidth="1"/>
    <col min="13531" max="13531" width="28.42578125" style="109" customWidth="1"/>
    <col min="13532" max="13532" width="30" style="109" customWidth="1"/>
    <col min="13533" max="13533" width="29.85546875" style="109" customWidth="1"/>
    <col min="13534" max="13534" width="30" style="109" customWidth="1"/>
    <col min="13535" max="13535" width="30.7109375" style="109" customWidth="1"/>
    <col min="13536" max="13536" width="30.140625" style="109" customWidth="1"/>
    <col min="13537" max="13537" width="34.28515625" style="109" customWidth="1"/>
    <col min="13538" max="13538" width="28.85546875" style="109" customWidth="1"/>
    <col min="13539" max="13539" width="27.28515625" style="109" customWidth="1"/>
    <col min="13540" max="13540" width="27.140625" style="109" customWidth="1"/>
    <col min="13541" max="13541" width="31.85546875" style="109" customWidth="1"/>
    <col min="13542" max="13542" width="26.5703125" style="109" customWidth="1"/>
    <col min="13543" max="13543" width="27.42578125" style="109" customWidth="1"/>
    <col min="13544" max="13544" width="32.28515625" style="109" customWidth="1"/>
    <col min="13545" max="13545" width="27.140625" style="109" customWidth="1"/>
    <col min="13546" max="13546" width="29.140625" style="109" customWidth="1"/>
    <col min="13547" max="13547" width="27.85546875" style="109" customWidth="1"/>
    <col min="13548" max="13548" width="30.140625" style="109" customWidth="1"/>
    <col min="13549" max="13549" width="31.85546875" style="109" customWidth="1"/>
    <col min="13550" max="13550" width="31" style="109" customWidth="1"/>
    <col min="13551" max="13555" width="30.28515625" style="109" customWidth="1"/>
    <col min="13556" max="13556" width="31.42578125" style="109" customWidth="1"/>
    <col min="13557" max="13557" width="32.140625" style="109" customWidth="1"/>
    <col min="13558" max="13558" width="35.28515625" style="109" customWidth="1"/>
    <col min="13559" max="13563" width="30.28515625" style="109" customWidth="1"/>
    <col min="13564" max="13564" width="29.28515625" style="109" customWidth="1"/>
    <col min="13565" max="13565" width="27.140625" style="109" customWidth="1"/>
    <col min="13566" max="13566" width="26.85546875" style="109" customWidth="1"/>
    <col min="13567" max="13567" width="27.42578125" style="109" customWidth="1"/>
    <col min="13568" max="13568" width="27.140625" style="109" customWidth="1"/>
    <col min="13569" max="13569" width="30.42578125" style="109" customWidth="1"/>
    <col min="13570" max="13571" width="27.7109375" style="109" customWidth="1"/>
    <col min="13572" max="13572" width="32.140625" style="109" customWidth="1"/>
    <col min="13573" max="13573" width="26.5703125" style="109" customWidth="1"/>
    <col min="13574" max="13608" width="15.28515625" style="109" customWidth="1"/>
    <col min="13609" max="13770" width="11.42578125" style="109"/>
    <col min="13771" max="13771" width="18.5703125" style="109" customWidth="1"/>
    <col min="13772" max="13772" width="19.28515625" style="109" customWidth="1"/>
    <col min="13773" max="13773" width="18.42578125" style="109" customWidth="1"/>
    <col min="13774" max="13774" width="34" style="109" customWidth="1"/>
    <col min="13775" max="13775" width="31.140625" style="109" customWidth="1"/>
    <col min="13776" max="13776" width="33.140625" style="109" customWidth="1"/>
    <col min="13777" max="13777" width="26.7109375" style="109" customWidth="1"/>
    <col min="13778" max="13778" width="24.7109375" style="109" customWidth="1"/>
    <col min="13779" max="13779" width="28" style="109" customWidth="1"/>
    <col min="13780" max="13780" width="34.42578125" style="109" customWidth="1"/>
    <col min="13781" max="13781" width="27" style="109" customWidth="1"/>
    <col min="13782" max="13782" width="23.85546875" style="109" customWidth="1"/>
    <col min="13783" max="13783" width="24.7109375" style="109" customWidth="1"/>
    <col min="13784" max="13784" width="28.5703125" style="109" customWidth="1"/>
    <col min="13785" max="13785" width="27.140625" style="109" customWidth="1"/>
    <col min="13786" max="13786" width="29.5703125" style="109" customWidth="1"/>
    <col min="13787" max="13787" width="28.42578125" style="109" customWidth="1"/>
    <col min="13788" max="13788" width="30" style="109" customWidth="1"/>
    <col min="13789" max="13789" width="29.85546875" style="109" customWidth="1"/>
    <col min="13790" max="13790" width="30" style="109" customWidth="1"/>
    <col min="13791" max="13791" width="30.7109375" style="109" customWidth="1"/>
    <col min="13792" max="13792" width="30.140625" style="109" customWidth="1"/>
    <col min="13793" max="13793" width="34.28515625" style="109" customWidth="1"/>
    <col min="13794" max="13794" width="28.85546875" style="109" customWidth="1"/>
    <col min="13795" max="13795" width="27.28515625" style="109" customWidth="1"/>
    <col min="13796" max="13796" width="27.140625" style="109" customWidth="1"/>
    <col min="13797" max="13797" width="31.85546875" style="109" customWidth="1"/>
    <col min="13798" max="13798" width="26.5703125" style="109" customWidth="1"/>
    <col min="13799" max="13799" width="27.42578125" style="109" customWidth="1"/>
    <col min="13800" max="13800" width="32.28515625" style="109" customWidth="1"/>
    <col min="13801" max="13801" width="27.140625" style="109" customWidth="1"/>
    <col min="13802" max="13802" width="29.140625" style="109" customWidth="1"/>
    <col min="13803" max="13803" width="27.85546875" style="109" customWidth="1"/>
    <col min="13804" max="13804" width="30.140625" style="109" customWidth="1"/>
    <col min="13805" max="13805" width="31.85546875" style="109" customWidth="1"/>
    <col min="13806" max="13806" width="31" style="109" customWidth="1"/>
    <col min="13807" max="13811" width="30.28515625" style="109" customWidth="1"/>
    <col min="13812" max="13812" width="31.42578125" style="109" customWidth="1"/>
    <col min="13813" max="13813" width="32.140625" style="109" customWidth="1"/>
    <col min="13814" max="13814" width="35.28515625" style="109" customWidth="1"/>
    <col min="13815" max="13819" width="30.28515625" style="109" customWidth="1"/>
    <col min="13820" max="13820" width="29.28515625" style="109" customWidth="1"/>
    <col min="13821" max="13821" width="27.140625" style="109" customWidth="1"/>
    <col min="13822" max="13822" width="26.85546875" style="109" customWidth="1"/>
    <col min="13823" max="13823" width="27.42578125" style="109" customWidth="1"/>
    <col min="13824" max="13824" width="27.140625" style="109" customWidth="1"/>
    <col min="13825" max="13825" width="30.42578125" style="109" customWidth="1"/>
    <col min="13826" max="13827" width="27.7109375" style="109" customWidth="1"/>
    <col min="13828" max="13828" width="32.140625" style="109" customWidth="1"/>
    <col min="13829" max="13829" width="26.5703125" style="109" customWidth="1"/>
    <col min="13830" max="13864" width="15.28515625" style="109" customWidth="1"/>
    <col min="13865" max="14026" width="11.42578125" style="109"/>
    <col min="14027" max="14027" width="18.5703125" style="109" customWidth="1"/>
    <col min="14028" max="14028" width="19.28515625" style="109" customWidth="1"/>
    <col min="14029" max="14029" width="18.42578125" style="109" customWidth="1"/>
    <col min="14030" max="14030" width="34" style="109" customWidth="1"/>
    <col min="14031" max="14031" width="31.140625" style="109" customWidth="1"/>
    <col min="14032" max="14032" width="33.140625" style="109" customWidth="1"/>
    <col min="14033" max="14033" width="26.7109375" style="109" customWidth="1"/>
    <col min="14034" max="14034" width="24.7109375" style="109" customWidth="1"/>
    <col min="14035" max="14035" width="28" style="109" customWidth="1"/>
    <col min="14036" max="14036" width="34.42578125" style="109" customWidth="1"/>
    <col min="14037" max="14037" width="27" style="109" customWidth="1"/>
    <col min="14038" max="14038" width="23.85546875" style="109" customWidth="1"/>
    <col min="14039" max="14039" width="24.7109375" style="109" customWidth="1"/>
    <col min="14040" max="14040" width="28.5703125" style="109" customWidth="1"/>
    <col min="14041" max="14041" width="27.140625" style="109" customWidth="1"/>
    <col min="14042" max="14042" width="29.5703125" style="109" customWidth="1"/>
    <col min="14043" max="14043" width="28.42578125" style="109" customWidth="1"/>
    <col min="14044" max="14044" width="30" style="109" customWidth="1"/>
    <col min="14045" max="14045" width="29.85546875" style="109" customWidth="1"/>
    <col min="14046" max="14046" width="30" style="109" customWidth="1"/>
    <col min="14047" max="14047" width="30.7109375" style="109" customWidth="1"/>
    <col min="14048" max="14048" width="30.140625" style="109" customWidth="1"/>
    <col min="14049" max="14049" width="34.28515625" style="109" customWidth="1"/>
    <col min="14050" max="14050" width="28.85546875" style="109" customWidth="1"/>
    <col min="14051" max="14051" width="27.28515625" style="109" customWidth="1"/>
    <col min="14052" max="14052" width="27.140625" style="109" customWidth="1"/>
    <col min="14053" max="14053" width="31.85546875" style="109" customWidth="1"/>
    <col min="14054" max="14054" width="26.5703125" style="109" customWidth="1"/>
    <col min="14055" max="14055" width="27.42578125" style="109" customWidth="1"/>
    <col min="14056" max="14056" width="32.28515625" style="109" customWidth="1"/>
    <col min="14057" max="14057" width="27.140625" style="109" customWidth="1"/>
    <col min="14058" max="14058" width="29.140625" style="109" customWidth="1"/>
    <col min="14059" max="14059" width="27.85546875" style="109" customWidth="1"/>
    <col min="14060" max="14060" width="30.140625" style="109" customWidth="1"/>
    <col min="14061" max="14061" width="31.85546875" style="109" customWidth="1"/>
    <col min="14062" max="14062" width="31" style="109" customWidth="1"/>
    <col min="14063" max="14067" width="30.28515625" style="109" customWidth="1"/>
    <col min="14068" max="14068" width="31.42578125" style="109" customWidth="1"/>
    <col min="14069" max="14069" width="32.140625" style="109" customWidth="1"/>
    <col min="14070" max="14070" width="35.28515625" style="109" customWidth="1"/>
    <col min="14071" max="14075" width="30.28515625" style="109" customWidth="1"/>
    <col min="14076" max="14076" width="29.28515625" style="109" customWidth="1"/>
    <col min="14077" max="14077" width="27.140625" style="109" customWidth="1"/>
    <col min="14078" max="14078" width="26.85546875" style="109" customWidth="1"/>
    <col min="14079" max="14079" width="27.42578125" style="109" customWidth="1"/>
    <col min="14080" max="14080" width="27.140625" style="109" customWidth="1"/>
    <col min="14081" max="14081" width="30.42578125" style="109" customWidth="1"/>
    <col min="14082" max="14083" width="27.7109375" style="109" customWidth="1"/>
    <col min="14084" max="14084" width="32.140625" style="109" customWidth="1"/>
    <col min="14085" max="14085" width="26.5703125" style="109" customWidth="1"/>
    <col min="14086" max="14120" width="15.28515625" style="109" customWidth="1"/>
    <col min="14121" max="14282" width="11.42578125" style="109"/>
    <col min="14283" max="14283" width="18.5703125" style="109" customWidth="1"/>
    <col min="14284" max="14284" width="19.28515625" style="109" customWidth="1"/>
    <col min="14285" max="14285" width="18.42578125" style="109" customWidth="1"/>
    <col min="14286" max="14286" width="34" style="109" customWidth="1"/>
    <col min="14287" max="14287" width="31.140625" style="109" customWidth="1"/>
    <col min="14288" max="14288" width="33.140625" style="109" customWidth="1"/>
    <col min="14289" max="14289" width="26.7109375" style="109" customWidth="1"/>
    <col min="14290" max="14290" width="24.7109375" style="109" customWidth="1"/>
    <col min="14291" max="14291" width="28" style="109" customWidth="1"/>
    <col min="14292" max="14292" width="34.42578125" style="109" customWidth="1"/>
    <col min="14293" max="14293" width="27" style="109" customWidth="1"/>
    <col min="14294" max="14294" width="23.85546875" style="109" customWidth="1"/>
    <col min="14295" max="14295" width="24.7109375" style="109" customWidth="1"/>
    <col min="14296" max="14296" width="28.5703125" style="109" customWidth="1"/>
    <col min="14297" max="14297" width="27.140625" style="109" customWidth="1"/>
    <col min="14298" max="14298" width="29.5703125" style="109" customWidth="1"/>
    <col min="14299" max="14299" width="28.42578125" style="109" customWidth="1"/>
    <col min="14300" max="14300" width="30" style="109" customWidth="1"/>
    <col min="14301" max="14301" width="29.85546875" style="109" customWidth="1"/>
    <col min="14302" max="14302" width="30" style="109" customWidth="1"/>
    <col min="14303" max="14303" width="30.7109375" style="109" customWidth="1"/>
    <col min="14304" max="14304" width="30.140625" style="109" customWidth="1"/>
    <col min="14305" max="14305" width="34.28515625" style="109" customWidth="1"/>
    <col min="14306" max="14306" width="28.85546875" style="109" customWidth="1"/>
    <col min="14307" max="14307" width="27.28515625" style="109" customWidth="1"/>
    <col min="14308" max="14308" width="27.140625" style="109" customWidth="1"/>
    <col min="14309" max="14309" width="31.85546875" style="109" customWidth="1"/>
    <col min="14310" max="14310" width="26.5703125" style="109" customWidth="1"/>
    <col min="14311" max="14311" width="27.42578125" style="109" customWidth="1"/>
    <col min="14312" max="14312" width="32.28515625" style="109" customWidth="1"/>
    <col min="14313" max="14313" width="27.140625" style="109" customWidth="1"/>
    <col min="14314" max="14314" width="29.140625" style="109" customWidth="1"/>
    <col min="14315" max="14315" width="27.85546875" style="109" customWidth="1"/>
    <col min="14316" max="14316" width="30.140625" style="109" customWidth="1"/>
    <col min="14317" max="14317" width="31.85546875" style="109" customWidth="1"/>
    <col min="14318" max="14318" width="31" style="109" customWidth="1"/>
    <col min="14319" max="14323" width="30.28515625" style="109" customWidth="1"/>
    <col min="14324" max="14324" width="31.42578125" style="109" customWidth="1"/>
    <col min="14325" max="14325" width="32.140625" style="109" customWidth="1"/>
    <col min="14326" max="14326" width="35.28515625" style="109" customWidth="1"/>
    <col min="14327" max="14331" width="30.28515625" style="109" customWidth="1"/>
    <col min="14332" max="14332" width="29.28515625" style="109" customWidth="1"/>
    <col min="14333" max="14333" width="27.140625" style="109" customWidth="1"/>
    <col min="14334" max="14334" width="26.85546875" style="109" customWidth="1"/>
    <col min="14335" max="14335" width="27.42578125" style="109" customWidth="1"/>
    <col min="14336" max="14336" width="27.140625" style="109" customWidth="1"/>
    <col min="14337" max="14337" width="30.42578125" style="109" customWidth="1"/>
    <col min="14338" max="14339" width="27.7109375" style="109" customWidth="1"/>
    <col min="14340" max="14340" width="32.140625" style="109" customWidth="1"/>
    <col min="14341" max="14341" width="26.5703125" style="109" customWidth="1"/>
    <col min="14342" max="14376" width="15.28515625" style="109" customWidth="1"/>
    <col min="14377" max="14538" width="11.42578125" style="109"/>
    <col min="14539" max="14539" width="18.5703125" style="109" customWidth="1"/>
    <col min="14540" max="14540" width="19.28515625" style="109" customWidth="1"/>
    <col min="14541" max="14541" width="18.42578125" style="109" customWidth="1"/>
    <col min="14542" max="14542" width="34" style="109" customWidth="1"/>
    <col min="14543" max="14543" width="31.140625" style="109" customWidth="1"/>
    <col min="14544" max="14544" width="33.140625" style="109" customWidth="1"/>
    <col min="14545" max="14545" width="26.7109375" style="109" customWidth="1"/>
    <col min="14546" max="14546" width="24.7109375" style="109" customWidth="1"/>
    <col min="14547" max="14547" width="28" style="109" customWidth="1"/>
    <col min="14548" max="14548" width="34.42578125" style="109" customWidth="1"/>
    <col min="14549" max="14549" width="27" style="109" customWidth="1"/>
    <col min="14550" max="14550" width="23.85546875" style="109" customWidth="1"/>
    <col min="14551" max="14551" width="24.7109375" style="109" customWidth="1"/>
    <col min="14552" max="14552" width="28.5703125" style="109" customWidth="1"/>
    <col min="14553" max="14553" width="27.140625" style="109" customWidth="1"/>
    <col min="14554" max="14554" width="29.5703125" style="109" customWidth="1"/>
    <col min="14555" max="14555" width="28.42578125" style="109" customWidth="1"/>
    <col min="14556" max="14556" width="30" style="109" customWidth="1"/>
    <col min="14557" max="14557" width="29.85546875" style="109" customWidth="1"/>
    <col min="14558" max="14558" width="30" style="109" customWidth="1"/>
    <col min="14559" max="14559" width="30.7109375" style="109" customWidth="1"/>
    <col min="14560" max="14560" width="30.140625" style="109" customWidth="1"/>
    <col min="14561" max="14561" width="34.28515625" style="109" customWidth="1"/>
    <col min="14562" max="14562" width="28.85546875" style="109" customWidth="1"/>
    <col min="14563" max="14563" width="27.28515625" style="109" customWidth="1"/>
    <col min="14564" max="14564" width="27.140625" style="109" customWidth="1"/>
    <col min="14565" max="14565" width="31.85546875" style="109" customWidth="1"/>
    <col min="14566" max="14566" width="26.5703125" style="109" customWidth="1"/>
    <col min="14567" max="14567" width="27.42578125" style="109" customWidth="1"/>
    <col min="14568" max="14568" width="32.28515625" style="109" customWidth="1"/>
    <col min="14569" max="14569" width="27.140625" style="109" customWidth="1"/>
    <col min="14570" max="14570" width="29.140625" style="109" customWidth="1"/>
    <col min="14571" max="14571" width="27.85546875" style="109" customWidth="1"/>
    <col min="14572" max="14572" width="30.140625" style="109" customWidth="1"/>
    <col min="14573" max="14573" width="31.85546875" style="109" customWidth="1"/>
    <col min="14574" max="14574" width="31" style="109" customWidth="1"/>
    <col min="14575" max="14579" width="30.28515625" style="109" customWidth="1"/>
    <col min="14580" max="14580" width="31.42578125" style="109" customWidth="1"/>
    <col min="14581" max="14581" width="32.140625" style="109" customWidth="1"/>
    <col min="14582" max="14582" width="35.28515625" style="109" customWidth="1"/>
    <col min="14583" max="14587" width="30.28515625" style="109" customWidth="1"/>
    <col min="14588" max="14588" width="29.28515625" style="109" customWidth="1"/>
    <col min="14589" max="14589" width="27.140625" style="109" customWidth="1"/>
    <col min="14590" max="14590" width="26.85546875" style="109" customWidth="1"/>
    <col min="14591" max="14591" width="27.42578125" style="109" customWidth="1"/>
    <col min="14592" max="14592" width="27.140625" style="109" customWidth="1"/>
    <col min="14593" max="14593" width="30.42578125" style="109" customWidth="1"/>
    <col min="14594" max="14595" width="27.7109375" style="109" customWidth="1"/>
    <col min="14596" max="14596" width="32.140625" style="109" customWidth="1"/>
    <col min="14597" max="14597" width="26.5703125" style="109" customWidth="1"/>
    <col min="14598" max="14632" width="15.28515625" style="109" customWidth="1"/>
    <col min="14633" max="14794" width="11.42578125" style="109"/>
    <col min="14795" max="14795" width="18.5703125" style="109" customWidth="1"/>
    <col min="14796" max="14796" width="19.28515625" style="109" customWidth="1"/>
    <col min="14797" max="14797" width="18.42578125" style="109" customWidth="1"/>
    <col min="14798" max="14798" width="34" style="109" customWidth="1"/>
    <col min="14799" max="14799" width="31.140625" style="109" customWidth="1"/>
    <col min="14800" max="14800" width="33.140625" style="109" customWidth="1"/>
    <col min="14801" max="14801" width="26.7109375" style="109" customWidth="1"/>
    <col min="14802" max="14802" width="24.7109375" style="109" customWidth="1"/>
    <col min="14803" max="14803" width="28" style="109" customWidth="1"/>
    <col min="14804" max="14804" width="34.42578125" style="109" customWidth="1"/>
    <col min="14805" max="14805" width="27" style="109" customWidth="1"/>
    <col min="14806" max="14806" width="23.85546875" style="109" customWidth="1"/>
    <col min="14807" max="14807" width="24.7109375" style="109" customWidth="1"/>
    <col min="14808" max="14808" width="28.5703125" style="109" customWidth="1"/>
    <col min="14809" max="14809" width="27.140625" style="109" customWidth="1"/>
    <col min="14810" max="14810" width="29.5703125" style="109" customWidth="1"/>
    <col min="14811" max="14811" width="28.42578125" style="109" customWidth="1"/>
    <col min="14812" max="14812" width="30" style="109" customWidth="1"/>
    <col min="14813" max="14813" width="29.85546875" style="109" customWidth="1"/>
    <col min="14814" max="14814" width="30" style="109" customWidth="1"/>
    <col min="14815" max="14815" width="30.7109375" style="109" customWidth="1"/>
    <col min="14816" max="14816" width="30.140625" style="109" customWidth="1"/>
    <col min="14817" max="14817" width="34.28515625" style="109" customWidth="1"/>
    <col min="14818" max="14818" width="28.85546875" style="109" customWidth="1"/>
    <col min="14819" max="14819" width="27.28515625" style="109" customWidth="1"/>
    <col min="14820" max="14820" width="27.140625" style="109" customWidth="1"/>
    <col min="14821" max="14821" width="31.85546875" style="109" customWidth="1"/>
    <col min="14822" max="14822" width="26.5703125" style="109" customWidth="1"/>
    <col min="14823" max="14823" width="27.42578125" style="109" customWidth="1"/>
    <col min="14824" max="14824" width="32.28515625" style="109" customWidth="1"/>
    <col min="14825" max="14825" width="27.140625" style="109" customWidth="1"/>
    <col min="14826" max="14826" width="29.140625" style="109" customWidth="1"/>
    <col min="14827" max="14827" width="27.85546875" style="109" customWidth="1"/>
    <col min="14828" max="14828" width="30.140625" style="109" customWidth="1"/>
    <col min="14829" max="14829" width="31.85546875" style="109" customWidth="1"/>
    <col min="14830" max="14830" width="31" style="109" customWidth="1"/>
    <col min="14831" max="14835" width="30.28515625" style="109" customWidth="1"/>
    <col min="14836" max="14836" width="31.42578125" style="109" customWidth="1"/>
    <col min="14837" max="14837" width="32.140625" style="109" customWidth="1"/>
    <col min="14838" max="14838" width="35.28515625" style="109" customWidth="1"/>
    <col min="14839" max="14843" width="30.28515625" style="109" customWidth="1"/>
    <col min="14844" max="14844" width="29.28515625" style="109" customWidth="1"/>
    <col min="14845" max="14845" width="27.140625" style="109" customWidth="1"/>
    <col min="14846" max="14846" width="26.85546875" style="109" customWidth="1"/>
    <col min="14847" max="14847" width="27.42578125" style="109" customWidth="1"/>
    <col min="14848" max="14848" width="27.140625" style="109" customWidth="1"/>
    <col min="14849" max="14849" width="30.42578125" style="109" customWidth="1"/>
    <col min="14850" max="14851" width="27.7109375" style="109" customWidth="1"/>
    <col min="14852" max="14852" width="32.140625" style="109" customWidth="1"/>
    <col min="14853" max="14853" width="26.5703125" style="109" customWidth="1"/>
    <col min="14854" max="14888" width="15.28515625" style="109" customWidth="1"/>
    <col min="14889" max="15050" width="11.42578125" style="109"/>
    <col min="15051" max="15051" width="18.5703125" style="109" customWidth="1"/>
    <col min="15052" max="15052" width="19.28515625" style="109" customWidth="1"/>
    <col min="15053" max="15053" width="18.42578125" style="109" customWidth="1"/>
    <col min="15054" max="15054" width="34" style="109" customWidth="1"/>
    <col min="15055" max="15055" width="31.140625" style="109" customWidth="1"/>
    <col min="15056" max="15056" width="33.140625" style="109" customWidth="1"/>
    <col min="15057" max="15057" width="26.7109375" style="109" customWidth="1"/>
    <col min="15058" max="15058" width="24.7109375" style="109" customWidth="1"/>
    <col min="15059" max="15059" width="28" style="109" customWidth="1"/>
    <col min="15060" max="15060" width="34.42578125" style="109" customWidth="1"/>
    <col min="15061" max="15061" width="27" style="109" customWidth="1"/>
    <col min="15062" max="15062" width="23.85546875" style="109" customWidth="1"/>
    <col min="15063" max="15063" width="24.7109375" style="109" customWidth="1"/>
    <col min="15064" max="15064" width="28.5703125" style="109" customWidth="1"/>
    <col min="15065" max="15065" width="27.140625" style="109" customWidth="1"/>
    <col min="15066" max="15066" width="29.5703125" style="109" customWidth="1"/>
    <col min="15067" max="15067" width="28.42578125" style="109" customWidth="1"/>
    <col min="15068" max="15068" width="30" style="109" customWidth="1"/>
    <col min="15069" max="15069" width="29.85546875" style="109" customWidth="1"/>
    <col min="15070" max="15070" width="30" style="109" customWidth="1"/>
    <col min="15071" max="15071" width="30.7109375" style="109" customWidth="1"/>
    <col min="15072" max="15072" width="30.140625" style="109" customWidth="1"/>
    <col min="15073" max="15073" width="34.28515625" style="109" customWidth="1"/>
    <col min="15074" max="15074" width="28.85546875" style="109" customWidth="1"/>
    <col min="15075" max="15075" width="27.28515625" style="109" customWidth="1"/>
    <col min="15076" max="15076" width="27.140625" style="109" customWidth="1"/>
    <col min="15077" max="15077" width="31.85546875" style="109" customWidth="1"/>
    <col min="15078" max="15078" width="26.5703125" style="109" customWidth="1"/>
    <col min="15079" max="15079" width="27.42578125" style="109" customWidth="1"/>
    <col min="15080" max="15080" width="32.28515625" style="109" customWidth="1"/>
    <col min="15081" max="15081" width="27.140625" style="109" customWidth="1"/>
    <col min="15082" max="15082" width="29.140625" style="109" customWidth="1"/>
    <col min="15083" max="15083" width="27.85546875" style="109" customWidth="1"/>
    <col min="15084" max="15084" width="30.140625" style="109" customWidth="1"/>
    <col min="15085" max="15085" width="31.85546875" style="109" customWidth="1"/>
    <col min="15086" max="15086" width="31" style="109" customWidth="1"/>
    <col min="15087" max="15091" width="30.28515625" style="109" customWidth="1"/>
    <col min="15092" max="15092" width="31.42578125" style="109" customWidth="1"/>
    <col min="15093" max="15093" width="32.140625" style="109" customWidth="1"/>
    <col min="15094" max="15094" width="35.28515625" style="109" customWidth="1"/>
    <col min="15095" max="15099" width="30.28515625" style="109" customWidth="1"/>
    <col min="15100" max="15100" width="29.28515625" style="109" customWidth="1"/>
    <col min="15101" max="15101" width="27.140625" style="109" customWidth="1"/>
    <col min="15102" max="15102" width="26.85546875" style="109" customWidth="1"/>
    <col min="15103" max="15103" width="27.42578125" style="109" customWidth="1"/>
    <col min="15104" max="15104" width="27.140625" style="109" customWidth="1"/>
    <col min="15105" max="15105" width="30.42578125" style="109" customWidth="1"/>
    <col min="15106" max="15107" width="27.7109375" style="109" customWidth="1"/>
    <col min="15108" max="15108" width="32.140625" style="109" customWidth="1"/>
    <col min="15109" max="15109" width="26.5703125" style="109" customWidth="1"/>
    <col min="15110" max="15144" width="15.28515625" style="109" customWidth="1"/>
    <col min="15145" max="15306" width="11.42578125" style="109"/>
    <col min="15307" max="15307" width="18.5703125" style="109" customWidth="1"/>
    <col min="15308" max="15308" width="19.28515625" style="109" customWidth="1"/>
    <col min="15309" max="15309" width="18.42578125" style="109" customWidth="1"/>
    <col min="15310" max="15310" width="34" style="109" customWidth="1"/>
    <col min="15311" max="15311" width="31.140625" style="109" customWidth="1"/>
    <col min="15312" max="15312" width="33.140625" style="109" customWidth="1"/>
    <col min="15313" max="15313" width="26.7109375" style="109" customWidth="1"/>
    <col min="15314" max="15314" width="24.7109375" style="109" customWidth="1"/>
    <col min="15315" max="15315" width="28" style="109" customWidth="1"/>
    <col min="15316" max="15316" width="34.42578125" style="109" customWidth="1"/>
    <col min="15317" max="15317" width="27" style="109" customWidth="1"/>
    <col min="15318" max="15318" width="23.85546875" style="109" customWidth="1"/>
    <col min="15319" max="15319" width="24.7109375" style="109" customWidth="1"/>
    <col min="15320" max="15320" width="28.5703125" style="109" customWidth="1"/>
    <col min="15321" max="15321" width="27.140625" style="109" customWidth="1"/>
    <col min="15322" max="15322" width="29.5703125" style="109" customWidth="1"/>
    <col min="15323" max="15323" width="28.42578125" style="109" customWidth="1"/>
    <col min="15324" max="15324" width="30" style="109" customWidth="1"/>
    <col min="15325" max="15325" width="29.85546875" style="109" customWidth="1"/>
    <col min="15326" max="15326" width="30" style="109" customWidth="1"/>
    <col min="15327" max="15327" width="30.7109375" style="109" customWidth="1"/>
    <col min="15328" max="15328" width="30.140625" style="109" customWidth="1"/>
    <col min="15329" max="15329" width="34.28515625" style="109" customWidth="1"/>
    <col min="15330" max="15330" width="28.85546875" style="109" customWidth="1"/>
    <col min="15331" max="15331" width="27.28515625" style="109" customWidth="1"/>
    <col min="15332" max="15332" width="27.140625" style="109" customWidth="1"/>
    <col min="15333" max="15333" width="31.85546875" style="109" customWidth="1"/>
    <col min="15334" max="15334" width="26.5703125" style="109" customWidth="1"/>
    <col min="15335" max="15335" width="27.42578125" style="109" customWidth="1"/>
    <col min="15336" max="15336" width="32.28515625" style="109" customWidth="1"/>
    <col min="15337" max="15337" width="27.140625" style="109" customWidth="1"/>
    <col min="15338" max="15338" width="29.140625" style="109" customWidth="1"/>
    <col min="15339" max="15339" width="27.85546875" style="109" customWidth="1"/>
    <col min="15340" max="15340" width="30.140625" style="109" customWidth="1"/>
    <col min="15341" max="15341" width="31.85546875" style="109" customWidth="1"/>
    <col min="15342" max="15342" width="31" style="109" customWidth="1"/>
    <col min="15343" max="15347" width="30.28515625" style="109" customWidth="1"/>
    <col min="15348" max="15348" width="31.42578125" style="109" customWidth="1"/>
    <col min="15349" max="15349" width="32.140625" style="109" customWidth="1"/>
    <col min="15350" max="15350" width="35.28515625" style="109" customWidth="1"/>
    <col min="15351" max="15355" width="30.28515625" style="109" customWidth="1"/>
    <col min="15356" max="15356" width="29.28515625" style="109" customWidth="1"/>
    <col min="15357" max="15357" width="27.140625" style="109" customWidth="1"/>
    <col min="15358" max="15358" width="26.85546875" style="109" customWidth="1"/>
    <col min="15359" max="15359" width="27.42578125" style="109" customWidth="1"/>
    <col min="15360" max="15360" width="27.140625" style="109" customWidth="1"/>
    <col min="15361" max="15361" width="30.42578125" style="109" customWidth="1"/>
    <col min="15362" max="15363" width="27.7109375" style="109" customWidth="1"/>
    <col min="15364" max="15364" width="32.140625" style="109" customWidth="1"/>
    <col min="15365" max="15365" width="26.5703125" style="109" customWidth="1"/>
    <col min="15366" max="15400" width="15.28515625" style="109" customWidth="1"/>
    <col min="15401" max="15562" width="11.42578125" style="109"/>
    <col min="15563" max="15563" width="18.5703125" style="109" customWidth="1"/>
    <col min="15564" max="15564" width="19.28515625" style="109" customWidth="1"/>
    <col min="15565" max="15565" width="18.42578125" style="109" customWidth="1"/>
    <col min="15566" max="15566" width="34" style="109" customWidth="1"/>
    <col min="15567" max="15567" width="31.140625" style="109" customWidth="1"/>
    <col min="15568" max="15568" width="33.140625" style="109" customWidth="1"/>
    <col min="15569" max="15569" width="26.7109375" style="109" customWidth="1"/>
    <col min="15570" max="15570" width="24.7109375" style="109" customWidth="1"/>
    <col min="15571" max="15571" width="28" style="109" customWidth="1"/>
    <col min="15572" max="15572" width="34.42578125" style="109" customWidth="1"/>
    <col min="15573" max="15573" width="27" style="109" customWidth="1"/>
    <col min="15574" max="15574" width="23.85546875" style="109" customWidth="1"/>
    <col min="15575" max="15575" width="24.7109375" style="109" customWidth="1"/>
    <col min="15576" max="15576" width="28.5703125" style="109" customWidth="1"/>
    <col min="15577" max="15577" width="27.140625" style="109" customWidth="1"/>
    <col min="15578" max="15578" width="29.5703125" style="109" customWidth="1"/>
    <col min="15579" max="15579" width="28.42578125" style="109" customWidth="1"/>
    <col min="15580" max="15580" width="30" style="109" customWidth="1"/>
    <col min="15581" max="15581" width="29.85546875" style="109" customWidth="1"/>
    <col min="15582" max="15582" width="30" style="109" customWidth="1"/>
    <col min="15583" max="15583" width="30.7109375" style="109" customWidth="1"/>
    <col min="15584" max="15584" width="30.140625" style="109" customWidth="1"/>
    <col min="15585" max="15585" width="34.28515625" style="109" customWidth="1"/>
    <col min="15586" max="15586" width="28.85546875" style="109" customWidth="1"/>
    <col min="15587" max="15587" width="27.28515625" style="109" customWidth="1"/>
    <col min="15588" max="15588" width="27.140625" style="109" customWidth="1"/>
    <col min="15589" max="15589" width="31.85546875" style="109" customWidth="1"/>
    <col min="15590" max="15590" width="26.5703125" style="109" customWidth="1"/>
    <col min="15591" max="15591" width="27.42578125" style="109" customWidth="1"/>
    <col min="15592" max="15592" width="32.28515625" style="109" customWidth="1"/>
    <col min="15593" max="15593" width="27.140625" style="109" customWidth="1"/>
    <col min="15594" max="15594" width="29.140625" style="109" customWidth="1"/>
    <col min="15595" max="15595" width="27.85546875" style="109" customWidth="1"/>
    <col min="15596" max="15596" width="30.140625" style="109" customWidth="1"/>
    <col min="15597" max="15597" width="31.85546875" style="109" customWidth="1"/>
    <col min="15598" max="15598" width="31" style="109" customWidth="1"/>
    <col min="15599" max="15603" width="30.28515625" style="109" customWidth="1"/>
    <col min="15604" max="15604" width="31.42578125" style="109" customWidth="1"/>
    <col min="15605" max="15605" width="32.140625" style="109" customWidth="1"/>
    <col min="15606" max="15606" width="35.28515625" style="109" customWidth="1"/>
    <col min="15607" max="15611" width="30.28515625" style="109" customWidth="1"/>
    <col min="15612" max="15612" width="29.28515625" style="109" customWidth="1"/>
    <col min="15613" max="15613" width="27.140625" style="109" customWidth="1"/>
    <col min="15614" max="15614" width="26.85546875" style="109" customWidth="1"/>
    <col min="15615" max="15615" width="27.42578125" style="109" customWidth="1"/>
    <col min="15616" max="15616" width="27.140625" style="109" customWidth="1"/>
    <col min="15617" max="15617" width="30.42578125" style="109" customWidth="1"/>
    <col min="15618" max="15619" width="27.7109375" style="109" customWidth="1"/>
    <col min="15620" max="15620" width="32.140625" style="109" customWidth="1"/>
    <col min="15621" max="15621" width="26.5703125" style="109" customWidth="1"/>
    <col min="15622" max="15656" width="15.28515625" style="109" customWidth="1"/>
    <col min="15657" max="15818" width="11.42578125" style="109"/>
    <col min="15819" max="15819" width="18.5703125" style="109" customWidth="1"/>
    <col min="15820" max="15820" width="19.28515625" style="109" customWidth="1"/>
    <col min="15821" max="15821" width="18.42578125" style="109" customWidth="1"/>
    <col min="15822" max="15822" width="34" style="109" customWidth="1"/>
    <col min="15823" max="15823" width="31.140625" style="109" customWidth="1"/>
    <col min="15824" max="15824" width="33.140625" style="109" customWidth="1"/>
    <col min="15825" max="15825" width="26.7109375" style="109" customWidth="1"/>
    <col min="15826" max="15826" width="24.7109375" style="109" customWidth="1"/>
    <col min="15827" max="15827" width="28" style="109" customWidth="1"/>
    <col min="15828" max="15828" width="34.42578125" style="109" customWidth="1"/>
    <col min="15829" max="15829" width="27" style="109" customWidth="1"/>
    <col min="15830" max="15830" width="23.85546875" style="109" customWidth="1"/>
    <col min="15831" max="15831" width="24.7109375" style="109" customWidth="1"/>
    <col min="15832" max="15832" width="28.5703125" style="109" customWidth="1"/>
    <col min="15833" max="15833" width="27.140625" style="109" customWidth="1"/>
    <col min="15834" max="15834" width="29.5703125" style="109" customWidth="1"/>
    <col min="15835" max="15835" width="28.42578125" style="109" customWidth="1"/>
    <col min="15836" max="15836" width="30" style="109" customWidth="1"/>
    <col min="15837" max="15837" width="29.85546875" style="109" customWidth="1"/>
    <col min="15838" max="15838" width="30" style="109" customWidth="1"/>
    <col min="15839" max="15839" width="30.7109375" style="109" customWidth="1"/>
    <col min="15840" max="15840" width="30.140625" style="109" customWidth="1"/>
    <col min="15841" max="15841" width="34.28515625" style="109" customWidth="1"/>
    <col min="15842" max="15842" width="28.85546875" style="109" customWidth="1"/>
    <col min="15843" max="15843" width="27.28515625" style="109" customWidth="1"/>
    <col min="15844" max="15844" width="27.140625" style="109" customWidth="1"/>
    <col min="15845" max="15845" width="31.85546875" style="109" customWidth="1"/>
    <col min="15846" max="15846" width="26.5703125" style="109" customWidth="1"/>
    <col min="15847" max="15847" width="27.42578125" style="109" customWidth="1"/>
    <col min="15848" max="15848" width="32.28515625" style="109" customWidth="1"/>
    <col min="15849" max="15849" width="27.140625" style="109" customWidth="1"/>
    <col min="15850" max="15850" width="29.140625" style="109" customWidth="1"/>
    <col min="15851" max="15851" width="27.85546875" style="109" customWidth="1"/>
    <col min="15852" max="15852" width="30.140625" style="109" customWidth="1"/>
    <col min="15853" max="15853" width="31.85546875" style="109" customWidth="1"/>
    <col min="15854" max="15854" width="31" style="109" customWidth="1"/>
    <col min="15855" max="15859" width="30.28515625" style="109" customWidth="1"/>
    <col min="15860" max="15860" width="31.42578125" style="109" customWidth="1"/>
    <col min="15861" max="15861" width="32.140625" style="109" customWidth="1"/>
    <col min="15862" max="15862" width="35.28515625" style="109" customWidth="1"/>
    <col min="15863" max="15867" width="30.28515625" style="109" customWidth="1"/>
    <col min="15868" max="15868" width="29.28515625" style="109" customWidth="1"/>
    <col min="15869" max="15869" width="27.140625" style="109" customWidth="1"/>
    <col min="15870" max="15870" width="26.85546875" style="109" customWidth="1"/>
    <col min="15871" max="15871" width="27.42578125" style="109" customWidth="1"/>
    <col min="15872" max="15872" width="27.140625" style="109" customWidth="1"/>
    <col min="15873" max="15873" width="30.42578125" style="109" customWidth="1"/>
    <col min="15874" max="15875" width="27.7109375" style="109" customWidth="1"/>
    <col min="15876" max="15876" width="32.140625" style="109" customWidth="1"/>
    <col min="15877" max="15877" width="26.5703125" style="109" customWidth="1"/>
    <col min="15878" max="15912" width="15.28515625" style="109" customWidth="1"/>
    <col min="15913" max="16074" width="11.42578125" style="109"/>
    <col min="16075" max="16075" width="18.5703125" style="109" customWidth="1"/>
    <col min="16076" max="16076" width="19.28515625" style="109" customWidth="1"/>
    <col min="16077" max="16077" width="18.42578125" style="109" customWidth="1"/>
    <col min="16078" max="16078" width="34" style="109" customWidth="1"/>
    <col min="16079" max="16079" width="31.140625" style="109" customWidth="1"/>
    <col min="16080" max="16080" width="33.140625" style="109" customWidth="1"/>
    <col min="16081" max="16081" width="26.7109375" style="109" customWidth="1"/>
    <col min="16082" max="16082" width="24.7109375" style="109" customWidth="1"/>
    <col min="16083" max="16083" width="28" style="109" customWidth="1"/>
    <col min="16084" max="16084" width="34.42578125" style="109" customWidth="1"/>
    <col min="16085" max="16085" width="27" style="109" customWidth="1"/>
    <col min="16086" max="16086" width="23.85546875" style="109" customWidth="1"/>
    <col min="16087" max="16087" width="24.7109375" style="109" customWidth="1"/>
    <col min="16088" max="16088" width="28.5703125" style="109" customWidth="1"/>
    <col min="16089" max="16089" width="27.140625" style="109" customWidth="1"/>
    <col min="16090" max="16090" width="29.5703125" style="109" customWidth="1"/>
    <col min="16091" max="16091" width="28.42578125" style="109" customWidth="1"/>
    <col min="16092" max="16092" width="30" style="109" customWidth="1"/>
    <col min="16093" max="16093" width="29.85546875" style="109" customWidth="1"/>
    <col min="16094" max="16094" width="30" style="109" customWidth="1"/>
    <col min="16095" max="16095" width="30.7109375" style="109" customWidth="1"/>
    <col min="16096" max="16096" width="30.140625" style="109" customWidth="1"/>
    <col min="16097" max="16097" width="34.28515625" style="109" customWidth="1"/>
    <col min="16098" max="16098" width="28.85546875" style="109" customWidth="1"/>
    <col min="16099" max="16099" width="27.28515625" style="109" customWidth="1"/>
    <col min="16100" max="16100" width="27.140625" style="109" customWidth="1"/>
    <col min="16101" max="16101" width="31.85546875" style="109" customWidth="1"/>
    <col min="16102" max="16102" width="26.5703125" style="109" customWidth="1"/>
    <col min="16103" max="16103" width="27.42578125" style="109" customWidth="1"/>
    <col min="16104" max="16104" width="32.28515625" style="109" customWidth="1"/>
    <col min="16105" max="16105" width="27.140625" style="109" customWidth="1"/>
    <col min="16106" max="16106" width="29.140625" style="109" customWidth="1"/>
    <col min="16107" max="16107" width="27.85546875" style="109" customWidth="1"/>
    <col min="16108" max="16108" width="30.140625" style="109" customWidth="1"/>
    <col min="16109" max="16109" width="31.85546875" style="109" customWidth="1"/>
    <col min="16110" max="16110" width="31" style="109" customWidth="1"/>
    <col min="16111" max="16115" width="30.28515625" style="109" customWidth="1"/>
    <col min="16116" max="16116" width="31.42578125" style="109" customWidth="1"/>
    <col min="16117" max="16117" width="32.140625" style="109" customWidth="1"/>
    <col min="16118" max="16118" width="35.28515625" style="109" customWidth="1"/>
    <col min="16119" max="16123" width="30.28515625" style="109" customWidth="1"/>
    <col min="16124" max="16124" width="29.28515625" style="109" customWidth="1"/>
    <col min="16125" max="16125" width="27.140625" style="109" customWidth="1"/>
    <col min="16126" max="16126" width="26.85546875" style="109" customWidth="1"/>
    <col min="16127" max="16127" width="27.42578125" style="109" customWidth="1"/>
    <col min="16128" max="16128" width="27.140625" style="109" customWidth="1"/>
    <col min="16129" max="16129" width="30.42578125" style="109" customWidth="1"/>
    <col min="16130" max="16131" width="27.7109375" style="109" customWidth="1"/>
    <col min="16132" max="16132" width="32.140625" style="109" customWidth="1"/>
    <col min="16133" max="16133" width="26.5703125" style="109" customWidth="1"/>
    <col min="16134" max="16168" width="15.28515625" style="109" customWidth="1"/>
    <col min="16169" max="16384" width="11.42578125" style="109"/>
  </cols>
  <sheetData>
    <row r="1" spans="1:10" ht="18">
      <c r="A1" s="457" t="s">
        <v>204</v>
      </c>
      <c r="B1" s="457"/>
      <c r="C1" s="457"/>
      <c r="D1" s="457"/>
      <c r="E1" s="457"/>
      <c r="F1" s="457"/>
      <c r="G1" s="457"/>
      <c r="H1" s="457"/>
      <c r="I1" s="457"/>
      <c r="J1" s="457"/>
    </row>
    <row r="2" spans="1:10" ht="17.25" customHeight="1">
      <c r="A2" s="392" t="s">
        <v>0</v>
      </c>
      <c r="B2" s="392"/>
      <c r="C2" s="392"/>
      <c r="D2" s="392"/>
      <c r="E2" s="392"/>
      <c r="F2" s="392"/>
      <c r="G2" s="392"/>
      <c r="H2" s="392"/>
      <c r="I2" s="392"/>
      <c r="J2" s="392"/>
    </row>
    <row r="3" spans="1:10" ht="17.25" customHeight="1">
      <c r="A3" s="392" t="s">
        <v>1</v>
      </c>
      <c r="B3" s="392"/>
      <c r="C3" s="392"/>
      <c r="D3" s="392"/>
      <c r="E3" s="392"/>
      <c r="F3" s="392"/>
      <c r="G3" s="392"/>
      <c r="H3" s="392"/>
      <c r="I3" s="392"/>
      <c r="J3" s="392"/>
    </row>
    <row r="4" spans="1:10" ht="21.75" customHeight="1">
      <c r="A4" s="392" t="s">
        <v>2</v>
      </c>
      <c r="B4" s="392"/>
      <c r="C4" s="392"/>
      <c r="D4" s="392"/>
      <c r="E4" s="392"/>
      <c r="F4" s="392"/>
      <c r="G4" s="392"/>
      <c r="H4" s="392"/>
      <c r="I4" s="392"/>
      <c r="J4" s="392"/>
    </row>
    <row r="5" spans="1:10" ht="25.5" customHeight="1">
      <c r="A5" s="516" t="s">
        <v>205</v>
      </c>
      <c r="B5" s="516"/>
      <c r="C5" s="516"/>
      <c r="D5" s="516"/>
      <c r="E5" s="516"/>
      <c r="F5" s="516"/>
      <c r="G5" s="516"/>
      <c r="H5" s="516"/>
      <c r="I5" s="516"/>
      <c r="J5" s="516"/>
    </row>
    <row r="6" spans="1:10" ht="20.25" customHeight="1">
      <c r="A6" s="392" t="s">
        <v>4</v>
      </c>
      <c r="B6" s="392"/>
      <c r="C6" s="392"/>
      <c r="D6" s="392"/>
      <c r="E6" s="392"/>
      <c r="F6" s="392"/>
      <c r="G6" s="392"/>
      <c r="H6" s="392"/>
      <c r="I6" s="392"/>
      <c r="J6" s="392"/>
    </row>
    <row r="7" spans="1:10" ht="25.5" customHeight="1">
      <c r="A7" s="392" t="s">
        <v>5</v>
      </c>
      <c r="B7" s="392"/>
      <c r="C7" s="392"/>
      <c r="D7" s="392"/>
      <c r="E7" s="392"/>
      <c r="F7" s="392"/>
      <c r="G7" s="392"/>
      <c r="H7" s="392"/>
      <c r="I7" s="392"/>
      <c r="J7" s="392"/>
    </row>
    <row r="8" spans="1:10" ht="16.5" thickBot="1">
      <c r="I8" s="110" t="s">
        <v>206</v>
      </c>
    </row>
    <row r="9" spans="1:10" ht="32.25" thickTop="1">
      <c r="A9" s="513" t="s">
        <v>7</v>
      </c>
      <c r="B9" s="469" t="s">
        <v>8</v>
      </c>
      <c r="C9" s="483" t="s">
        <v>9</v>
      </c>
      <c r="D9" s="111" t="s">
        <v>207</v>
      </c>
      <c r="E9" s="112" t="s">
        <v>208</v>
      </c>
      <c r="F9" s="112" t="s">
        <v>209</v>
      </c>
      <c r="G9" s="112" t="s">
        <v>210</v>
      </c>
      <c r="H9" s="112" t="s">
        <v>211</v>
      </c>
      <c r="I9" s="113" t="s">
        <v>181</v>
      </c>
      <c r="J9" s="113" t="s">
        <v>12</v>
      </c>
    </row>
    <row r="10" spans="1:10" ht="15.75">
      <c r="A10" s="514"/>
      <c r="B10" s="470"/>
      <c r="C10" s="479"/>
      <c r="D10" s="114"/>
      <c r="E10" s="115"/>
      <c r="F10" s="115"/>
      <c r="G10" s="115"/>
      <c r="H10" s="115"/>
      <c r="I10" s="116"/>
      <c r="J10" s="116"/>
    </row>
    <row r="11" spans="1:10" ht="16.5" thickBot="1">
      <c r="A11" s="515"/>
      <c r="B11" s="471"/>
      <c r="C11" s="480"/>
      <c r="D11" s="117"/>
      <c r="E11" s="118"/>
      <c r="F11" s="118"/>
      <c r="G11" s="118"/>
      <c r="H11" s="118"/>
      <c r="I11" s="119"/>
      <c r="J11" s="119"/>
    </row>
    <row r="12" spans="1:10" ht="31.5" customHeight="1">
      <c r="A12" s="460" t="s">
        <v>169</v>
      </c>
      <c r="B12" s="440" t="s">
        <v>186</v>
      </c>
      <c r="C12" s="120" t="s">
        <v>16</v>
      </c>
      <c r="D12" s="121" t="s">
        <v>37</v>
      </c>
      <c r="E12" s="121" t="s">
        <v>100</v>
      </c>
      <c r="F12" s="121" t="s">
        <v>28</v>
      </c>
      <c r="G12" s="121" t="s">
        <v>38</v>
      </c>
      <c r="H12" s="121" t="s">
        <v>65</v>
      </c>
      <c r="I12" s="380">
        <f t="shared" ref="I12" si="0">+D14-H14</f>
        <v>355</v>
      </c>
      <c r="J12" s="467">
        <f t="shared" ref="J12" si="1">+(D14-H14)/H14</f>
        <v>0.67619047619047623</v>
      </c>
    </row>
    <row r="13" spans="1:10" ht="31.5" customHeight="1">
      <c r="A13" s="461"/>
      <c r="B13" s="441"/>
      <c r="C13" s="122" t="s">
        <v>103</v>
      </c>
      <c r="D13" s="123" t="s">
        <v>104</v>
      </c>
      <c r="E13" s="123" t="s">
        <v>104</v>
      </c>
      <c r="F13" s="123" t="s">
        <v>104</v>
      </c>
      <c r="G13" s="123" t="s">
        <v>104</v>
      </c>
      <c r="H13" s="123" t="s">
        <v>104</v>
      </c>
      <c r="I13" s="373"/>
      <c r="J13" s="364"/>
    </row>
    <row r="14" spans="1:10" ht="18.75" customHeight="1">
      <c r="A14" s="461"/>
      <c r="B14" s="441"/>
      <c r="C14" s="122" t="s">
        <v>58</v>
      </c>
      <c r="D14" s="124">
        <v>880</v>
      </c>
      <c r="E14" s="124">
        <v>700</v>
      </c>
      <c r="F14" s="124">
        <v>590</v>
      </c>
      <c r="G14" s="124">
        <v>555</v>
      </c>
      <c r="H14" s="124">
        <v>525</v>
      </c>
      <c r="I14" s="373"/>
      <c r="J14" s="364"/>
    </row>
    <row r="15" spans="1:10" ht="20.25" customHeight="1">
      <c r="A15" s="461"/>
      <c r="B15" s="441"/>
      <c r="C15" s="122" t="s">
        <v>59</v>
      </c>
      <c r="D15" s="125">
        <v>1000</v>
      </c>
      <c r="E15" s="125">
        <v>1000</v>
      </c>
      <c r="F15" s="125">
        <v>1000</v>
      </c>
      <c r="G15" s="125">
        <v>1000</v>
      </c>
      <c r="H15" s="125">
        <v>1000</v>
      </c>
      <c r="I15" s="373"/>
      <c r="J15" s="364"/>
    </row>
    <row r="16" spans="1:10" ht="31.5" customHeight="1" thickBot="1">
      <c r="A16" s="462"/>
      <c r="B16" s="442"/>
      <c r="C16" s="126" t="s">
        <v>61</v>
      </c>
      <c r="D16" s="127" t="s">
        <v>92</v>
      </c>
      <c r="E16" s="127" t="s">
        <v>92</v>
      </c>
      <c r="F16" s="127" t="s">
        <v>92</v>
      </c>
      <c r="G16" s="127" t="s">
        <v>92</v>
      </c>
      <c r="H16" s="127" t="s">
        <v>92</v>
      </c>
      <c r="I16" s="466"/>
      <c r="J16" s="468"/>
    </row>
    <row r="17" spans="1:10" ht="31.5" customHeight="1">
      <c r="A17" s="469" t="s">
        <v>130</v>
      </c>
      <c r="B17" s="472" t="s">
        <v>131</v>
      </c>
      <c r="C17" s="128" t="s">
        <v>16</v>
      </c>
      <c r="D17" s="129" t="s">
        <v>17</v>
      </c>
      <c r="E17" s="129" t="s">
        <v>38</v>
      </c>
      <c r="F17" s="130" t="s">
        <v>182</v>
      </c>
      <c r="G17" s="130" t="s">
        <v>30</v>
      </c>
      <c r="H17" s="129" t="s">
        <v>38</v>
      </c>
      <c r="I17" s="475">
        <f>+D21-H21</f>
        <v>257.72727272727269</v>
      </c>
      <c r="J17" s="478">
        <f>+(D21-H21)/H21</f>
        <v>0.55155642023346296</v>
      </c>
    </row>
    <row r="18" spans="1:10" ht="31.5" customHeight="1">
      <c r="A18" s="470"/>
      <c r="B18" s="473"/>
      <c r="C18" s="131" t="s">
        <v>39</v>
      </c>
      <c r="D18" s="132" t="s">
        <v>133</v>
      </c>
      <c r="E18" s="132" t="s">
        <v>133</v>
      </c>
      <c r="F18" s="132" t="s">
        <v>134</v>
      </c>
      <c r="G18" s="132" t="s">
        <v>133</v>
      </c>
      <c r="H18" s="132" t="s">
        <v>132</v>
      </c>
      <c r="I18" s="476"/>
      <c r="J18" s="479"/>
    </row>
    <row r="19" spans="1:10" ht="31.5" customHeight="1">
      <c r="A19" s="470"/>
      <c r="B19" s="473"/>
      <c r="C19" s="131" t="s">
        <v>58</v>
      </c>
      <c r="D19" s="133">
        <v>725</v>
      </c>
      <c r="E19" s="134">
        <v>689</v>
      </c>
      <c r="F19" s="133">
        <v>630</v>
      </c>
      <c r="G19" s="134">
        <v>1315</v>
      </c>
      <c r="H19" s="133">
        <v>514</v>
      </c>
      <c r="I19" s="476"/>
      <c r="J19" s="479"/>
    </row>
    <row r="20" spans="1:10" ht="31.5" customHeight="1">
      <c r="A20" s="470"/>
      <c r="B20" s="473"/>
      <c r="C20" s="131" t="s">
        <v>135</v>
      </c>
      <c r="D20" s="132">
        <v>100</v>
      </c>
      <c r="E20" s="135">
        <v>100</v>
      </c>
      <c r="F20" s="132">
        <v>100</v>
      </c>
      <c r="G20" s="132">
        <v>214</v>
      </c>
      <c r="H20" s="132">
        <v>110</v>
      </c>
      <c r="I20" s="476"/>
      <c r="J20" s="479"/>
    </row>
    <row r="21" spans="1:10" ht="31.5" customHeight="1">
      <c r="A21" s="470"/>
      <c r="B21" s="473"/>
      <c r="C21" s="136" t="s">
        <v>136</v>
      </c>
      <c r="D21" s="133">
        <f>(D19/D20)*100</f>
        <v>725</v>
      </c>
      <c r="E21" s="133">
        <f>(E19/E20)*100</f>
        <v>689</v>
      </c>
      <c r="F21" s="133">
        <f>(F19/F20)*100</f>
        <v>630</v>
      </c>
      <c r="G21" s="133">
        <f>(G19/G20)*100</f>
        <v>614.48598130841128</v>
      </c>
      <c r="H21" s="133">
        <f>(H19/H20)*100</f>
        <v>467.27272727272731</v>
      </c>
      <c r="I21" s="476"/>
      <c r="J21" s="479"/>
    </row>
    <row r="22" spans="1:10" ht="31.5" customHeight="1" thickBot="1">
      <c r="A22" s="471"/>
      <c r="B22" s="474"/>
      <c r="C22" s="137" t="s">
        <v>61</v>
      </c>
      <c r="D22" s="138">
        <v>747377400100</v>
      </c>
      <c r="E22" s="138">
        <v>747377400100</v>
      </c>
      <c r="F22" s="138">
        <v>747377400100</v>
      </c>
      <c r="G22" s="138">
        <v>7473774012136</v>
      </c>
      <c r="H22" s="138">
        <v>7441137700037</v>
      </c>
      <c r="I22" s="477"/>
      <c r="J22" s="480"/>
    </row>
    <row r="23" spans="1:10" ht="31.5" customHeight="1">
      <c r="A23" s="460" t="s">
        <v>167</v>
      </c>
      <c r="B23" s="510" t="s">
        <v>186</v>
      </c>
      <c r="C23" s="139" t="s">
        <v>16</v>
      </c>
      <c r="D23" s="121" t="s">
        <v>37</v>
      </c>
      <c r="E23" s="121" t="s">
        <v>101</v>
      </c>
      <c r="F23" s="121" t="s">
        <v>65</v>
      </c>
      <c r="G23" s="121" t="s">
        <v>30</v>
      </c>
      <c r="H23" s="121" t="s">
        <v>99</v>
      </c>
      <c r="I23" s="380">
        <f>+D25-H25</f>
        <v>190</v>
      </c>
      <c r="J23" s="467">
        <f t="shared" ref="J23" si="2">+(D25-H25)/H25</f>
        <v>0.54285714285714282</v>
      </c>
    </row>
    <row r="24" spans="1:10" ht="31.5" customHeight="1">
      <c r="A24" s="461"/>
      <c r="B24" s="511"/>
      <c r="C24" s="140" t="s">
        <v>103</v>
      </c>
      <c r="D24" s="123" t="s">
        <v>104</v>
      </c>
      <c r="E24" s="123" t="s">
        <v>104</v>
      </c>
      <c r="F24" s="123" t="s">
        <v>104</v>
      </c>
      <c r="G24" s="123" t="s">
        <v>104</v>
      </c>
      <c r="H24" s="123" t="s">
        <v>104</v>
      </c>
      <c r="I24" s="373"/>
      <c r="J24" s="364"/>
    </row>
    <row r="25" spans="1:10" ht="31.5" customHeight="1">
      <c r="A25" s="461"/>
      <c r="B25" s="511"/>
      <c r="C25" s="140" t="s">
        <v>58</v>
      </c>
      <c r="D25" s="124">
        <v>540</v>
      </c>
      <c r="E25" s="124">
        <v>500</v>
      </c>
      <c r="F25" s="124">
        <v>400</v>
      </c>
      <c r="G25" s="124">
        <v>380</v>
      </c>
      <c r="H25" s="124">
        <v>350</v>
      </c>
      <c r="I25" s="373"/>
      <c r="J25" s="364"/>
    </row>
    <row r="26" spans="1:10" ht="31.5" customHeight="1">
      <c r="A26" s="461"/>
      <c r="B26" s="511"/>
      <c r="C26" s="140" t="s">
        <v>59</v>
      </c>
      <c r="D26" s="125">
        <v>1000</v>
      </c>
      <c r="E26" s="125">
        <v>1000</v>
      </c>
      <c r="F26" s="125">
        <v>1000</v>
      </c>
      <c r="G26" s="125">
        <v>1000</v>
      </c>
      <c r="H26" s="125">
        <v>1000</v>
      </c>
      <c r="I26" s="373"/>
      <c r="J26" s="364"/>
    </row>
    <row r="27" spans="1:10" ht="31.5" customHeight="1" thickBot="1">
      <c r="A27" s="462"/>
      <c r="B27" s="512"/>
      <c r="C27" s="141" t="s">
        <v>61</v>
      </c>
      <c r="D27" s="127" t="s">
        <v>92</v>
      </c>
      <c r="E27" s="127" t="s">
        <v>92</v>
      </c>
      <c r="F27" s="127" t="s">
        <v>92</v>
      </c>
      <c r="G27" s="127" t="s">
        <v>92</v>
      </c>
      <c r="H27" s="127" t="s">
        <v>92</v>
      </c>
      <c r="I27" s="466"/>
      <c r="J27" s="468"/>
    </row>
    <row r="28" spans="1:10" ht="31.5" customHeight="1">
      <c r="A28" s="469" t="s">
        <v>81</v>
      </c>
      <c r="B28" s="472" t="s">
        <v>82</v>
      </c>
      <c r="C28" s="128" t="s">
        <v>16</v>
      </c>
      <c r="D28" s="130" t="s">
        <v>65</v>
      </c>
      <c r="E28" s="130" t="s">
        <v>38</v>
      </c>
      <c r="F28" s="130" t="s">
        <v>21</v>
      </c>
      <c r="G28" s="130" t="s">
        <v>37</v>
      </c>
      <c r="H28" s="130" t="s">
        <v>27</v>
      </c>
      <c r="I28" s="475">
        <f t="shared" ref="I28" si="3">+D32-H32</f>
        <v>1166.6666666666665</v>
      </c>
      <c r="J28" s="478">
        <f t="shared" ref="J28" si="4">+(D32-H32)/H32</f>
        <v>0.39370078740157471</v>
      </c>
    </row>
    <row r="29" spans="1:10" ht="31.5" customHeight="1">
      <c r="A29" s="470"/>
      <c r="B29" s="473"/>
      <c r="C29" s="131" t="s">
        <v>39</v>
      </c>
      <c r="D29" s="142" t="s">
        <v>90</v>
      </c>
      <c r="E29" s="142" t="s">
        <v>90</v>
      </c>
      <c r="F29" s="142" t="s">
        <v>91</v>
      </c>
      <c r="G29" s="142" t="s">
        <v>90</v>
      </c>
      <c r="H29" s="142" t="s">
        <v>89</v>
      </c>
      <c r="I29" s="476"/>
      <c r="J29" s="479"/>
    </row>
    <row r="30" spans="1:10" ht="31.5" customHeight="1">
      <c r="A30" s="470"/>
      <c r="B30" s="473"/>
      <c r="C30" s="131" t="s">
        <v>58</v>
      </c>
      <c r="D30" s="133">
        <v>826</v>
      </c>
      <c r="E30" s="133">
        <v>735</v>
      </c>
      <c r="F30" s="133">
        <v>675</v>
      </c>
      <c r="G30" s="133">
        <v>650</v>
      </c>
      <c r="H30" s="133">
        <v>889</v>
      </c>
      <c r="I30" s="476"/>
      <c r="J30" s="479"/>
    </row>
    <row r="31" spans="1:10" ht="31.5" customHeight="1">
      <c r="A31" s="470"/>
      <c r="B31" s="473"/>
      <c r="C31" s="131" t="s">
        <v>59</v>
      </c>
      <c r="D31" s="143">
        <v>200</v>
      </c>
      <c r="E31" s="143">
        <v>200</v>
      </c>
      <c r="F31" s="143">
        <v>200</v>
      </c>
      <c r="G31" s="143">
        <v>200</v>
      </c>
      <c r="H31" s="143">
        <v>300</v>
      </c>
      <c r="I31" s="476"/>
      <c r="J31" s="479"/>
    </row>
    <row r="32" spans="1:10" ht="31.5" customHeight="1">
      <c r="A32" s="470"/>
      <c r="B32" s="473"/>
      <c r="C32" s="136" t="s">
        <v>60</v>
      </c>
      <c r="D32" s="133">
        <f>(D30/D31)*1000</f>
        <v>4130</v>
      </c>
      <c r="E32" s="133">
        <f>(E30/E31)*1000</f>
        <v>3675</v>
      </c>
      <c r="F32" s="133">
        <f>(F30/F31)*1000</f>
        <v>3375</v>
      </c>
      <c r="G32" s="133">
        <f>(G30/G31)*1000</f>
        <v>3250</v>
      </c>
      <c r="H32" s="133">
        <f>(H30/H31)*1000</f>
        <v>2963.3333333333335</v>
      </c>
      <c r="I32" s="476"/>
      <c r="J32" s="479"/>
    </row>
    <row r="33" spans="1:10" ht="31.5" customHeight="1" thickBot="1">
      <c r="A33" s="471"/>
      <c r="B33" s="474"/>
      <c r="C33" s="137" t="s">
        <v>61</v>
      </c>
      <c r="D33" s="138">
        <v>7441008002208</v>
      </c>
      <c r="E33" s="138">
        <v>7441008002208</v>
      </c>
      <c r="F33" s="138">
        <v>7443008370790</v>
      </c>
      <c r="G33" s="138">
        <v>7441008002208</v>
      </c>
      <c r="H33" s="138">
        <v>7441020017815</v>
      </c>
      <c r="I33" s="477"/>
      <c r="J33" s="480"/>
    </row>
    <row r="34" spans="1:10" ht="31.5" customHeight="1">
      <c r="A34" s="460" t="s">
        <v>93</v>
      </c>
      <c r="B34" s="463" t="s">
        <v>94</v>
      </c>
      <c r="C34" s="120" t="s">
        <v>16</v>
      </c>
      <c r="D34" s="120" t="s">
        <v>38</v>
      </c>
      <c r="E34" s="121" t="s">
        <v>37</v>
      </c>
      <c r="F34" s="121" t="s">
        <v>28</v>
      </c>
      <c r="G34" s="121" t="s">
        <v>30</v>
      </c>
      <c r="H34" s="121" t="s">
        <v>101</v>
      </c>
      <c r="I34" s="380">
        <f>+D36-H36</f>
        <v>84</v>
      </c>
      <c r="J34" s="467">
        <f>+(D36-H36)/H36</f>
        <v>0.33600000000000002</v>
      </c>
    </row>
    <row r="35" spans="1:10" ht="31.5" customHeight="1">
      <c r="A35" s="461"/>
      <c r="B35" s="464"/>
      <c r="C35" s="122" t="s">
        <v>103</v>
      </c>
      <c r="D35" s="151" t="s">
        <v>104</v>
      </c>
      <c r="E35" s="123" t="s">
        <v>104</v>
      </c>
      <c r="F35" s="123" t="s">
        <v>104</v>
      </c>
      <c r="G35" s="123" t="s">
        <v>104</v>
      </c>
      <c r="H35" s="123" t="s">
        <v>104</v>
      </c>
      <c r="I35" s="373"/>
      <c r="J35" s="364"/>
    </row>
    <row r="36" spans="1:10" ht="31.5" customHeight="1">
      <c r="A36" s="461"/>
      <c r="B36" s="464"/>
      <c r="C36" s="122" t="s">
        <v>58</v>
      </c>
      <c r="D36" s="320">
        <v>334</v>
      </c>
      <c r="E36" s="124">
        <v>320</v>
      </c>
      <c r="F36" s="124">
        <v>304</v>
      </c>
      <c r="G36" s="124">
        <v>260</v>
      </c>
      <c r="H36" s="124">
        <v>250</v>
      </c>
      <c r="I36" s="373"/>
      <c r="J36" s="364"/>
    </row>
    <row r="37" spans="1:10" ht="31.5" customHeight="1" thickBot="1">
      <c r="A37" s="462"/>
      <c r="B37" s="465"/>
      <c r="C37" s="141" t="s">
        <v>61</v>
      </c>
      <c r="D37" s="319" t="s">
        <v>92</v>
      </c>
      <c r="E37" s="127" t="s">
        <v>92</v>
      </c>
      <c r="F37" s="127" t="s">
        <v>92</v>
      </c>
      <c r="G37" s="127" t="s">
        <v>92</v>
      </c>
      <c r="H37" s="127" t="s">
        <v>92</v>
      </c>
      <c r="I37" s="466"/>
      <c r="J37" s="468"/>
    </row>
    <row r="38" spans="1:10" ht="31.5" customHeight="1">
      <c r="A38" s="470" t="s">
        <v>14</v>
      </c>
      <c r="B38" s="473" t="s">
        <v>15</v>
      </c>
      <c r="C38" s="144" t="s">
        <v>16</v>
      </c>
      <c r="D38" s="142" t="s">
        <v>31</v>
      </c>
      <c r="E38" s="142" t="s">
        <v>23</v>
      </c>
      <c r="F38" s="142" t="s">
        <v>31</v>
      </c>
      <c r="G38" s="142" t="s">
        <v>33</v>
      </c>
      <c r="H38" s="142" t="s">
        <v>32</v>
      </c>
      <c r="I38" s="481">
        <f>+D42-H42</f>
        <v>184.26499999999999</v>
      </c>
      <c r="J38" s="482">
        <f>+(D42-H42)/H42</f>
        <v>0.27605243445692884</v>
      </c>
    </row>
    <row r="39" spans="1:10" ht="31.5" customHeight="1">
      <c r="A39" s="470"/>
      <c r="B39" s="473"/>
      <c r="C39" s="131" t="s">
        <v>39</v>
      </c>
      <c r="D39" s="142" t="s">
        <v>52</v>
      </c>
      <c r="E39" s="142" t="s">
        <v>57</v>
      </c>
      <c r="F39" s="142" t="s">
        <v>50</v>
      </c>
      <c r="G39" s="142" t="s">
        <v>52</v>
      </c>
      <c r="H39" s="142" t="s">
        <v>52</v>
      </c>
      <c r="I39" s="476"/>
      <c r="J39" s="479"/>
    </row>
    <row r="40" spans="1:10" ht="31.5" customHeight="1">
      <c r="A40" s="470"/>
      <c r="B40" s="473"/>
      <c r="C40" s="131" t="s">
        <v>58</v>
      </c>
      <c r="D40" s="133">
        <v>1703.53</v>
      </c>
      <c r="E40" s="133">
        <v>1698.5</v>
      </c>
      <c r="F40" s="133">
        <v>1375.05</v>
      </c>
      <c r="G40" s="133">
        <v>1340</v>
      </c>
      <c r="H40" s="133">
        <v>1335</v>
      </c>
      <c r="I40" s="476"/>
      <c r="J40" s="479"/>
    </row>
    <row r="41" spans="1:10" ht="31.5" customHeight="1">
      <c r="A41" s="470"/>
      <c r="B41" s="473"/>
      <c r="C41" s="131" t="s">
        <v>59</v>
      </c>
      <c r="D41" s="143">
        <v>2000</v>
      </c>
      <c r="E41" s="143">
        <v>2000</v>
      </c>
      <c r="F41" s="143">
        <v>2000</v>
      </c>
      <c r="G41" s="143">
        <v>2000</v>
      </c>
      <c r="H41" s="143">
        <v>2000</v>
      </c>
      <c r="I41" s="476"/>
      <c r="J41" s="479"/>
    </row>
    <row r="42" spans="1:10" ht="20.25" customHeight="1">
      <c r="A42" s="470"/>
      <c r="B42" s="473"/>
      <c r="C42" s="136" t="s">
        <v>60</v>
      </c>
      <c r="D42" s="133">
        <f>(D40/D41)*1000</f>
        <v>851.76499999999999</v>
      </c>
      <c r="E42" s="133">
        <f>(E40/E41)*1000</f>
        <v>849.25</v>
      </c>
      <c r="F42" s="133">
        <f>(F40/F41)*1000</f>
        <v>687.52499999999998</v>
      </c>
      <c r="G42" s="133">
        <f>(G40/G41)*1000</f>
        <v>670</v>
      </c>
      <c r="H42" s="133">
        <f>(H40/H41)*1000</f>
        <v>667.5</v>
      </c>
      <c r="I42" s="476"/>
      <c r="J42" s="479"/>
    </row>
    <row r="43" spans="1:10" ht="21.75" customHeight="1" thickBot="1">
      <c r="A43" s="470"/>
      <c r="B43" s="473"/>
      <c r="C43" s="136" t="s">
        <v>61</v>
      </c>
      <c r="D43" s="132">
        <v>7441047000067</v>
      </c>
      <c r="E43" s="132">
        <v>7441018000058</v>
      </c>
      <c r="F43" s="132">
        <v>7441018000164</v>
      </c>
      <c r="G43" s="132">
        <v>7441047000067</v>
      </c>
      <c r="H43" s="132">
        <v>7441047000067</v>
      </c>
      <c r="I43" s="476"/>
      <c r="J43" s="479"/>
    </row>
    <row r="44" spans="1:10" ht="31.5" customHeight="1">
      <c r="A44" s="460" t="s">
        <v>107</v>
      </c>
      <c r="B44" s="507" t="s">
        <v>212</v>
      </c>
      <c r="C44" s="120" t="s">
        <v>16</v>
      </c>
      <c r="D44" s="121" t="s">
        <v>65</v>
      </c>
      <c r="E44" s="121" t="s">
        <v>27</v>
      </c>
      <c r="F44" s="121" t="s">
        <v>194</v>
      </c>
      <c r="G44" s="121" t="s">
        <v>37</v>
      </c>
      <c r="H44" s="121" t="s">
        <v>17</v>
      </c>
      <c r="I44" s="380">
        <f t="shared" ref="I44" si="5">+D48-H48</f>
        <v>671.7948717948716</v>
      </c>
      <c r="J44" s="467">
        <f t="shared" ref="J44" si="6">+(D48-H48)/H48</f>
        <v>0.24775413711583913</v>
      </c>
    </row>
    <row r="45" spans="1:10" ht="15.75" customHeight="1">
      <c r="A45" s="461"/>
      <c r="B45" s="508"/>
      <c r="C45" s="122" t="s">
        <v>39</v>
      </c>
      <c r="D45" s="123" t="s">
        <v>115</v>
      </c>
      <c r="E45" s="123" t="s">
        <v>110</v>
      </c>
      <c r="F45" s="123" t="s">
        <v>110</v>
      </c>
      <c r="G45" s="123" t="s">
        <v>112</v>
      </c>
      <c r="H45" s="123" t="s">
        <v>110</v>
      </c>
      <c r="I45" s="373"/>
      <c r="J45" s="364"/>
    </row>
    <row r="46" spans="1:10" ht="22.5" customHeight="1">
      <c r="A46" s="461"/>
      <c r="B46" s="508"/>
      <c r="C46" s="122" t="s">
        <v>58</v>
      </c>
      <c r="D46" s="124">
        <v>812</v>
      </c>
      <c r="E46" s="124">
        <v>740</v>
      </c>
      <c r="F46" s="124">
        <v>718</v>
      </c>
      <c r="G46" s="124">
        <v>705</v>
      </c>
      <c r="H46" s="124">
        <v>705</v>
      </c>
      <c r="I46" s="373"/>
      <c r="J46" s="364"/>
    </row>
    <row r="47" spans="1:10" ht="21.75" customHeight="1">
      <c r="A47" s="461"/>
      <c r="B47" s="508"/>
      <c r="C47" s="122" t="s">
        <v>59</v>
      </c>
      <c r="D47" s="125">
        <v>240</v>
      </c>
      <c r="E47" s="125">
        <v>260</v>
      </c>
      <c r="F47" s="125">
        <v>260</v>
      </c>
      <c r="G47" s="125">
        <v>257</v>
      </c>
      <c r="H47" s="125">
        <v>260</v>
      </c>
      <c r="I47" s="373"/>
      <c r="J47" s="364"/>
    </row>
    <row r="48" spans="1:10" ht="21.75" customHeight="1">
      <c r="A48" s="461"/>
      <c r="B48" s="508"/>
      <c r="C48" s="145" t="s">
        <v>60</v>
      </c>
      <c r="D48" s="124">
        <f>(D46/D47)*1000</f>
        <v>3383.3333333333335</v>
      </c>
      <c r="E48" s="124">
        <f>(E46/E47)*1000</f>
        <v>2846.1538461538462</v>
      </c>
      <c r="F48" s="124">
        <f>(F46/F47)*1000</f>
        <v>2761.5384615384614</v>
      </c>
      <c r="G48" s="124">
        <f>(G46/G47)*1000</f>
        <v>2743.1906614785994</v>
      </c>
      <c r="H48" s="124">
        <f>(H46/H47)*1000</f>
        <v>2711.5384615384619</v>
      </c>
      <c r="I48" s="373"/>
      <c r="J48" s="364"/>
    </row>
    <row r="49" spans="1:10" ht="25.5" customHeight="1" thickBot="1">
      <c r="A49" s="462"/>
      <c r="B49" s="509"/>
      <c r="C49" s="146" t="s">
        <v>61</v>
      </c>
      <c r="D49" s="127">
        <v>800512100667</v>
      </c>
      <c r="E49" s="127">
        <v>24000163084</v>
      </c>
      <c r="F49" s="127">
        <v>24000163084</v>
      </c>
      <c r="G49" s="127">
        <v>7412800000235</v>
      </c>
      <c r="H49" s="127">
        <v>24000163084</v>
      </c>
      <c r="I49" s="466"/>
      <c r="J49" s="468"/>
    </row>
    <row r="50" spans="1:10" ht="44.25" customHeight="1">
      <c r="A50" s="493" t="s">
        <v>170</v>
      </c>
      <c r="B50" s="496" t="s">
        <v>186</v>
      </c>
      <c r="C50" s="128" t="s">
        <v>16</v>
      </c>
      <c r="D50" s="130" t="s">
        <v>27</v>
      </c>
      <c r="E50" s="130" t="s">
        <v>38</v>
      </c>
      <c r="F50" s="130" t="s">
        <v>65</v>
      </c>
      <c r="G50" s="130" t="s">
        <v>28</v>
      </c>
      <c r="H50" s="130" t="s">
        <v>37</v>
      </c>
      <c r="I50" s="499">
        <f t="shared" ref="I50" si="7">+D52-H52</f>
        <v>127</v>
      </c>
      <c r="J50" s="502">
        <f t="shared" ref="J50" si="8">+(D52-H52)/H52</f>
        <v>0.2081967213114754</v>
      </c>
    </row>
    <row r="51" spans="1:10" ht="21.75" customHeight="1">
      <c r="A51" s="494"/>
      <c r="B51" s="497"/>
      <c r="C51" s="131" t="s">
        <v>103</v>
      </c>
      <c r="D51" s="142" t="s">
        <v>104</v>
      </c>
      <c r="E51" s="142" t="s">
        <v>104</v>
      </c>
      <c r="F51" s="142" t="s">
        <v>104</v>
      </c>
      <c r="G51" s="142" t="s">
        <v>104</v>
      </c>
      <c r="H51" s="142" t="s">
        <v>104</v>
      </c>
      <c r="I51" s="500"/>
      <c r="J51" s="503"/>
    </row>
    <row r="52" spans="1:10" ht="22.5" customHeight="1">
      <c r="A52" s="494"/>
      <c r="B52" s="497"/>
      <c r="C52" s="131" t="s">
        <v>58</v>
      </c>
      <c r="D52" s="133">
        <v>737</v>
      </c>
      <c r="E52" s="133">
        <v>700</v>
      </c>
      <c r="F52" s="133">
        <v>656</v>
      </c>
      <c r="G52" s="133">
        <v>626</v>
      </c>
      <c r="H52" s="133">
        <v>610</v>
      </c>
      <c r="I52" s="500"/>
      <c r="J52" s="503"/>
    </row>
    <row r="53" spans="1:10" ht="18.75" customHeight="1">
      <c r="A53" s="494"/>
      <c r="B53" s="497"/>
      <c r="C53" s="131" t="s">
        <v>59</v>
      </c>
      <c r="D53" s="143">
        <v>1000</v>
      </c>
      <c r="E53" s="143">
        <v>1000</v>
      </c>
      <c r="F53" s="143">
        <v>1000</v>
      </c>
      <c r="G53" s="143">
        <v>1000</v>
      </c>
      <c r="H53" s="143">
        <v>1000</v>
      </c>
      <c r="I53" s="500"/>
      <c r="J53" s="503"/>
    </row>
    <row r="54" spans="1:10" ht="21.75" customHeight="1" thickBot="1">
      <c r="A54" s="495"/>
      <c r="B54" s="498"/>
      <c r="C54" s="137" t="s">
        <v>61</v>
      </c>
      <c r="D54" s="138" t="s">
        <v>92</v>
      </c>
      <c r="E54" s="138" t="s">
        <v>92</v>
      </c>
      <c r="F54" s="138" t="s">
        <v>92</v>
      </c>
      <c r="G54" s="138" t="s">
        <v>92</v>
      </c>
      <c r="H54" s="138" t="s">
        <v>92</v>
      </c>
      <c r="I54" s="501"/>
      <c r="J54" s="504"/>
    </row>
    <row r="55" spans="1:10" ht="21.75" customHeight="1" thickBot="1">
      <c r="A55" s="147"/>
      <c r="B55" s="95"/>
      <c r="C55" s="148"/>
      <c r="D55" s="149"/>
      <c r="E55" s="149"/>
      <c r="F55" s="149"/>
      <c r="G55" s="149"/>
      <c r="H55" s="149"/>
      <c r="I55" s="147" t="s">
        <v>213</v>
      </c>
      <c r="J55" s="150"/>
    </row>
    <row r="56" spans="1:10" ht="21.75" customHeight="1" thickBot="1">
      <c r="A56" s="505" t="s">
        <v>214</v>
      </c>
      <c r="B56" s="505"/>
      <c r="C56" s="505"/>
      <c r="D56" s="505"/>
      <c r="E56" s="505"/>
      <c r="F56" s="505"/>
      <c r="G56" s="505"/>
      <c r="H56" s="505"/>
      <c r="I56" s="505"/>
      <c r="J56" s="506"/>
    </row>
    <row r="57" spans="1:10" ht="21.75" customHeight="1">
      <c r="A57" s="484" t="s">
        <v>7</v>
      </c>
      <c r="B57" s="469" t="s">
        <v>8</v>
      </c>
      <c r="C57" s="483" t="s">
        <v>9</v>
      </c>
      <c r="D57" s="483" t="s">
        <v>207</v>
      </c>
      <c r="E57" s="483" t="s">
        <v>208</v>
      </c>
      <c r="F57" s="483" t="s">
        <v>209</v>
      </c>
      <c r="G57" s="483" t="s">
        <v>210</v>
      </c>
      <c r="H57" s="483" t="s">
        <v>211</v>
      </c>
      <c r="I57" s="484" t="s">
        <v>181</v>
      </c>
      <c r="J57" s="484" t="s">
        <v>12</v>
      </c>
    </row>
    <row r="58" spans="1:10" ht="21.75" customHeight="1">
      <c r="A58" s="485"/>
      <c r="B58" s="470"/>
      <c r="C58" s="479"/>
      <c r="D58" s="479"/>
      <c r="E58" s="479"/>
      <c r="F58" s="479"/>
      <c r="G58" s="479"/>
      <c r="H58" s="479"/>
      <c r="I58" s="485"/>
      <c r="J58" s="485"/>
    </row>
    <row r="59" spans="1:10" ht="21.75" customHeight="1" thickBot="1">
      <c r="A59" s="486"/>
      <c r="B59" s="471"/>
      <c r="C59" s="480"/>
      <c r="D59" s="480"/>
      <c r="E59" s="480"/>
      <c r="F59" s="480"/>
      <c r="G59" s="480"/>
      <c r="H59" s="480"/>
      <c r="I59" s="486"/>
      <c r="J59" s="486"/>
    </row>
    <row r="60" spans="1:10" ht="51.75" customHeight="1">
      <c r="A60" s="460" t="s">
        <v>137</v>
      </c>
      <c r="B60" s="488" t="s">
        <v>192</v>
      </c>
      <c r="C60" s="120" t="s">
        <v>16</v>
      </c>
      <c r="D60" s="121" t="s">
        <v>38</v>
      </c>
      <c r="E60" s="121" t="s">
        <v>37</v>
      </c>
      <c r="F60" s="121" t="s">
        <v>194</v>
      </c>
      <c r="G60" s="121" t="s">
        <v>31</v>
      </c>
      <c r="H60" s="121" t="s">
        <v>27</v>
      </c>
      <c r="I60" s="380">
        <f>+D62-H62</f>
        <v>272</v>
      </c>
      <c r="J60" s="467">
        <f t="shared" ref="J60" si="9">+(D62-H62)/H62</f>
        <v>0.10596026490066225</v>
      </c>
    </row>
    <row r="61" spans="1:10" ht="21.75" customHeight="1">
      <c r="A61" s="461"/>
      <c r="B61" s="489"/>
      <c r="C61" s="122" t="s">
        <v>39</v>
      </c>
      <c r="D61" s="123" t="s">
        <v>142</v>
      </c>
      <c r="E61" s="123" t="s">
        <v>142</v>
      </c>
      <c r="F61" s="123" t="s">
        <v>142</v>
      </c>
      <c r="G61" s="123" t="s">
        <v>142</v>
      </c>
      <c r="H61" s="123" t="s">
        <v>143</v>
      </c>
      <c r="I61" s="343"/>
      <c r="J61" s="491"/>
    </row>
    <row r="62" spans="1:10" ht="21.75" customHeight="1">
      <c r="A62" s="461"/>
      <c r="B62" s="489"/>
      <c r="C62" s="122" t="s">
        <v>58</v>
      </c>
      <c r="D62" s="124">
        <v>2839</v>
      </c>
      <c r="E62" s="124">
        <v>2710</v>
      </c>
      <c r="F62" s="124">
        <v>2697</v>
      </c>
      <c r="G62" s="124">
        <v>2630</v>
      </c>
      <c r="H62" s="124">
        <v>2567</v>
      </c>
      <c r="I62" s="343"/>
      <c r="J62" s="491"/>
    </row>
    <row r="63" spans="1:10" ht="21.75" customHeight="1">
      <c r="A63" s="461"/>
      <c r="B63" s="489"/>
      <c r="C63" s="122" t="s">
        <v>59</v>
      </c>
      <c r="D63" s="125">
        <v>1000</v>
      </c>
      <c r="E63" s="125">
        <v>1000</v>
      </c>
      <c r="F63" s="125">
        <v>1000</v>
      </c>
      <c r="G63" s="125">
        <v>1000</v>
      </c>
      <c r="H63" s="125">
        <v>1000</v>
      </c>
      <c r="I63" s="343"/>
      <c r="J63" s="491"/>
    </row>
    <row r="64" spans="1:10" ht="21.75" customHeight="1">
      <c r="A64" s="461"/>
      <c r="B64" s="489"/>
      <c r="C64" s="145" t="s">
        <v>60</v>
      </c>
      <c r="D64" s="124"/>
      <c r="E64" s="124"/>
      <c r="F64" s="124"/>
      <c r="G64" s="124"/>
      <c r="H64" s="124"/>
      <c r="I64" s="343"/>
      <c r="J64" s="491"/>
    </row>
    <row r="65" spans="1:10" ht="21.75" customHeight="1" thickBot="1">
      <c r="A65" s="462"/>
      <c r="B65" s="490"/>
      <c r="C65" s="146" t="s">
        <v>61</v>
      </c>
      <c r="D65" s="127" t="s">
        <v>92</v>
      </c>
      <c r="E65" s="127" t="s">
        <v>92</v>
      </c>
      <c r="F65" s="127" t="s">
        <v>92</v>
      </c>
      <c r="G65" s="127" t="s">
        <v>92</v>
      </c>
      <c r="H65" s="127" t="s">
        <v>92</v>
      </c>
      <c r="I65" s="344"/>
      <c r="J65" s="492"/>
    </row>
    <row r="66" spans="1:10" ht="44.25" customHeight="1">
      <c r="A66" s="470" t="s">
        <v>145</v>
      </c>
      <c r="B66" s="487" t="s">
        <v>196</v>
      </c>
      <c r="C66" s="144" t="s">
        <v>16</v>
      </c>
      <c r="D66" s="142" t="s">
        <v>17</v>
      </c>
      <c r="E66" s="142" t="s">
        <v>38</v>
      </c>
      <c r="F66" s="142" t="s">
        <v>27</v>
      </c>
      <c r="G66" s="142" t="s">
        <v>28</v>
      </c>
      <c r="H66" s="142" t="s">
        <v>151</v>
      </c>
      <c r="I66" s="481">
        <f>+D68-H68</f>
        <v>327</v>
      </c>
      <c r="J66" s="482">
        <f t="shared" ref="J66" si="10">+(D68-H68)/H68</f>
        <v>9.09596662030598E-2</v>
      </c>
    </row>
    <row r="67" spans="1:10" ht="21.75" customHeight="1">
      <c r="A67" s="470"/>
      <c r="B67" s="487"/>
      <c r="C67" s="131" t="s">
        <v>39</v>
      </c>
      <c r="D67" s="142" t="s">
        <v>157</v>
      </c>
      <c r="E67" s="142" t="s">
        <v>92</v>
      </c>
      <c r="F67" s="142" t="s">
        <v>92</v>
      </c>
      <c r="G67" s="142" t="s">
        <v>92</v>
      </c>
      <c r="H67" s="142" t="s">
        <v>92</v>
      </c>
      <c r="I67" s="476"/>
      <c r="J67" s="479"/>
    </row>
    <row r="68" spans="1:10" ht="21.75" customHeight="1">
      <c r="A68" s="470"/>
      <c r="B68" s="487"/>
      <c r="C68" s="131" t="s">
        <v>58</v>
      </c>
      <c r="D68" s="133">
        <v>3922</v>
      </c>
      <c r="E68" s="133">
        <v>3798</v>
      </c>
      <c r="F68" s="133">
        <v>3687</v>
      </c>
      <c r="G68" s="133">
        <v>3616</v>
      </c>
      <c r="H68" s="133">
        <v>3595</v>
      </c>
      <c r="I68" s="476"/>
      <c r="J68" s="479"/>
    </row>
    <row r="69" spans="1:10" ht="21.75" customHeight="1">
      <c r="A69" s="470"/>
      <c r="B69" s="487"/>
      <c r="C69" s="131" t="s">
        <v>59</v>
      </c>
      <c r="D69" s="143">
        <v>1000</v>
      </c>
      <c r="E69" s="143">
        <v>1000</v>
      </c>
      <c r="F69" s="143">
        <v>1000</v>
      </c>
      <c r="G69" s="143">
        <v>1000</v>
      </c>
      <c r="H69" s="143">
        <v>1000</v>
      </c>
      <c r="I69" s="476"/>
      <c r="J69" s="479"/>
    </row>
    <row r="70" spans="1:10" ht="21.75" customHeight="1" thickBot="1">
      <c r="A70" s="470"/>
      <c r="B70" s="487"/>
      <c r="C70" s="131" t="s">
        <v>61</v>
      </c>
      <c r="D70" s="132" t="s">
        <v>92</v>
      </c>
      <c r="E70" s="132" t="s">
        <v>92</v>
      </c>
      <c r="F70" s="132" t="s">
        <v>92</v>
      </c>
      <c r="G70" s="132" t="s">
        <v>92</v>
      </c>
      <c r="H70" s="132" t="s">
        <v>92</v>
      </c>
      <c r="I70" s="476"/>
      <c r="J70" s="479"/>
    </row>
    <row r="71" spans="1:10" ht="36.75" customHeight="1">
      <c r="A71" s="460" t="s">
        <v>62</v>
      </c>
      <c r="B71" s="463" t="s">
        <v>215</v>
      </c>
      <c r="C71" s="120" t="s">
        <v>16</v>
      </c>
      <c r="D71" s="121" t="s">
        <v>27</v>
      </c>
      <c r="E71" s="121" t="s">
        <v>30</v>
      </c>
      <c r="F71" s="121" t="s">
        <v>21</v>
      </c>
      <c r="G71" s="121" t="s">
        <v>27</v>
      </c>
      <c r="H71" s="121" t="s">
        <v>30</v>
      </c>
      <c r="I71" s="380">
        <f t="shared" ref="I71" si="11">+D75-H75</f>
        <v>858.21596244131615</v>
      </c>
      <c r="J71" s="467">
        <f t="shared" ref="J71" si="12">+(D75-H75)/H75</f>
        <v>8.3864752030096051E-2</v>
      </c>
    </row>
    <row r="72" spans="1:10" ht="21.75" customHeight="1">
      <c r="A72" s="461"/>
      <c r="B72" s="464"/>
      <c r="C72" s="122" t="s">
        <v>39</v>
      </c>
      <c r="D72" s="123" t="s">
        <v>70</v>
      </c>
      <c r="E72" s="123" t="s">
        <v>80</v>
      </c>
      <c r="F72" s="123" t="s">
        <v>79</v>
      </c>
      <c r="G72" s="123" t="s">
        <v>70</v>
      </c>
      <c r="H72" s="123" t="s">
        <v>78</v>
      </c>
      <c r="I72" s="373"/>
      <c r="J72" s="364"/>
    </row>
    <row r="73" spans="1:10" ht="21.75" customHeight="1">
      <c r="A73" s="461"/>
      <c r="B73" s="464"/>
      <c r="C73" s="122" t="s">
        <v>58</v>
      </c>
      <c r="D73" s="124">
        <v>1575</v>
      </c>
      <c r="E73" s="124">
        <v>1555</v>
      </c>
      <c r="F73" s="124">
        <v>1550</v>
      </c>
      <c r="G73" s="124">
        <v>1850</v>
      </c>
      <c r="H73" s="124">
        <v>1535</v>
      </c>
      <c r="I73" s="373"/>
      <c r="J73" s="364"/>
    </row>
    <row r="74" spans="1:10" ht="21.75" customHeight="1">
      <c r="A74" s="461"/>
      <c r="B74" s="464"/>
      <c r="C74" s="122" t="s">
        <v>59</v>
      </c>
      <c r="D74" s="125">
        <v>142</v>
      </c>
      <c r="E74" s="125">
        <v>142</v>
      </c>
      <c r="F74" s="125">
        <v>142</v>
      </c>
      <c r="G74" s="125">
        <v>180</v>
      </c>
      <c r="H74" s="125">
        <v>150</v>
      </c>
      <c r="I74" s="373"/>
      <c r="J74" s="364"/>
    </row>
    <row r="75" spans="1:10" ht="21.75" customHeight="1">
      <c r="A75" s="461"/>
      <c r="B75" s="464"/>
      <c r="C75" s="145" t="s">
        <v>60</v>
      </c>
      <c r="D75" s="124">
        <f>(D73/D74)*1000</f>
        <v>11091.549295774648</v>
      </c>
      <c r="E75" s="124">
        <f>(E73/E74)*1000</f>
        <v>10950.704225352112</v>
      </c>
      <c r="F75" s="124">
        <f>(F73/F74)*1000</f>
        <v>10915.492957746477</v>
      </c>
      <c r="G75" s="124">
        <f>(G73/G74)*1000</f>
        <v>10277.777777777779</v>
      </c>
      <c r="H75" s="124">
        <f>(H73/H74)*1000</f>
        <v>10233.333333333332</v>
      </c>
      <c r="I75" s="373"/>
      <c r="J75" s="364"/>
    </row>
    <row r="76" spans="1:10" ht="21.75" customHeight="1" thickBot="1">
      <c r="A76" s="462"/>
      <c r="B76" s="465"/>
      <c r="C76" s="146" t="s">
        <v>61</v>
      </c>
      <c r="D76" s="127">
        <v>8410086973075</v>
      </c>
      <c r="E76" s="127">
        <v>8410086973778</v>
      </c>
      <c r="F76" s="127">
        <v>8410086977491</v>
      </c>
      <c r="G76" s="127">
        <v>8410086974218</v>
      </c>
      <c r="H76" s="127">
        <v>8410086692112</v>
      </c>
      <c r="I76" s="466"/>
      <c r="J76" s="468"/>
    </row>
    <row r="77" spans="1:10" ht="36.75" customHeight="1">
      <c r="A77" s="470" t="s">
        <v>116</v>
      </c>
      <c r="B77" s="473" t="s">
        <v>117</v>
      </c>
      <c r="C77" s="144" t="s">
        <v>16</v>
      </c>
      <c r="D77" s="142" t="s">
        <v>65</v>
      </c>
      <c r="E77" s="142" t="s">
        <v>30</v>
      </c>
      <c r="F77" s="142" t="s">
        <v>28</v>
      </c>
      <c r="G77" s="142" t="s">
        <v>21</v>
      </c>
      <c r="H77" s="142" t="s">
        <v>194</v>
      </c>
      <c r="I77" s="481">
        <f t="shared" ref="I77" si="13">+D81-H81</f>
        <v>107.18232044198908</v>
      </c>
      <c r="J77" s="482">
        <f t="shared" ref="J77" si="14">+(D81-H81)/H81</f>
        <v>7.4329501915708904E-2</v>
      </c>
    </row>
    <row r="78" spans="1:10" ht="21.75" customHeight="1">
      <c r="A78" s="470"/>
      <c r="B78" s="473"/>
      <c r="C78" s="131" t="s">
        <v>39</v>
      </c>
      <c r="D78" s="142" t="s">
        <v>125</v>
      </c>
      <c r="E78" s="142" t="s">
        <v>125</v>
      </c>
      <c r="F78" s="142" t="s">
        <v>125</v>
      </c>
      <c r="G78" s="142" t="s">
        <v>125</v>
      </c>
      <c r="H78" s="142" t="s">
        <v>125</v>
      </c>
      <c r="I78" s="476"/>
      <c r="J78" s="479"/>
    </row>
    <row r="79" spans="1:10" ht="21.75" customHeight="1">
      <c r="A79" s="470"/>
      <c r="B79" s="473"/>
      <c r="C79" s="131" t="s">
        <v>58</v>
      </c>
      <c r="D79" s="133">
        <v>1402</v>
      </c>
      <c r="E79" s="133">
        <v>1380</v>
      </c>
      <c r="F79" s="133">
        <v>1330</v>
      </c>
      <c r="G79" s="133">
        <v>1325</v>
      </c>
      <c r="H79" s="133">
        <v>1305</v>
      </c>
      <c r="I79" s="476"/>
      <c r="J79" s="479"/>
    </row>
    <row r="80" spans="1:10" ht="21.75" customHeight="1">
      <c r="A80" s="470"/>
      <c r="B80" s="473"/>
      <c r="C80" s="131" t="s">
        <v>59</v>
      </c>
      <c r="D80" s="143">
        <v>905</v>
      </c>
      <c r="E80" s="143">
        <v>905</v>
      </c>
      <c r="F80" s="143">
        <v>905</v>
      </c>
      <c r="G80" s="143">
        <v>905</v>
      </c>
      <c r="H80" s="143">
        <v>905</v>
      </c>
      <c r="I80" s="476"/>
      <c r="J80" s="479"/>
    </row>
    <row r="81" spans="1:10" ht="21.75" customHeight="1">
      <c r="A81" s="470"/>
      <c r="B81" s="473"/>
      <c r="C81" s="136" t="s">
        <v>60</v>
      </c>
      <c r="D81" s="133">
        <f>(D79/D80)*1000</f>
        <v>1549.1712707182321</v>
      </c>
      <c r="E81" s="133">
        <f>(E79/E80)*1000</f>
        <v>1524.8618784530388</v>
      </c>
      <c r="F81" s="133">
        <f>(F79/F80)*1000</f>
        <v>1469.6132596685084</v>
      </c>
      <c r="G81" s="133">
        <f>(G79/G80)*1000</f>
        <v>1464.0883977900551</v>
      </c>
      <c r="H81" s="133">
        <f>(H79/H80)*1000</f>
        <v>1441.988950276243</v>
      </c>
      <c r="I81" s="476"/>
      <c r="J81" s="479"/>
    </row>
    <row r="82" spans="1:10" ht="21.75" customHeight="1" thickBot="1">
      <c r="A82" s="470"/>
      <c r="B82" s="473"/>
      <c r="C82" s="136" t="s">
        <v>61</v>
      </c>
      <c r="D82" s="132">
        <v>7441000700324</v>
      </c>
      <c r="E82" s="132">
        <v>7441000700324</v>
      </c>
      <c r="F82" s="132">
        <v>7441000700324</v>
      </c>
      <c r="G82" s="132">
        <v>7441000700324</v>
      </c>
      <c r="H82" s="132">
        <v>7441000700324</v>
      </c>
      <c r="I82" s="476"/>
      <c r="J82" s="479"/>
    </row>
    <row r="83" spans="1:10" ht="40.5" customHeight="1">
      <c r="A83" s="460" t="s">
        <v>165</v>
      </c>
      <c r="B83" s="463" t="s">
        <v>202</v>
      </c>
      <c r="C83" s="120" t="s">
        <v>16</v>
      </c>
      <c r="D83" s="121" t="s">
        <v>194</v>
      </c>
      <c r="E83" s="121" t="s">
        <v>29</v>
      </c>
      <c r="F83" s="121" t="s">
        <v>34</v>
      </c>
      <c r="G83" s="121" t="s">
        <v>65</v>
      </c>
      <c r="H83" s="121" t="s">
        <v>24</v>
      </c>
      <c r="I83" s="380">
        <f t="shared" ref="I83" si="15">+D87-H87</f>
        <v>136.66666666666697</v>
      </c>
      <c r="J83" s="467">
        <f t="shared" ref="J83" si="16">+(D87-H87)/H87</f>
        <v>5.0122249388753169E-2</v>
      </c>
    </row>
    <row r="84" spans="1:10" ht="21.75" customHeight="1">
      <c r="A84" s="461"/>
      <c r="B84" s="464"/>
      <c r="C84" s="122" t="s">
        <v>39</v>
      </c>
      <c r="D84" s="123" t="s">
        <v>111</v>
      </c>
      <c r="E84" s="123" t="s">
        <v>201</v>
      </c>
      <c r="F84" s="123" t="s">
        <v>112</v>
      </c>
      <c r="G84" s="123" t="s">
        <v>201</v>
      </c>
      <c r="H84" s="123" t="s">
        <v>111</v>
      </c>
      <c r="I84" s="373"/>
      <c r="J84" s="364"/>
    </row>
    <row r="85" spans="1:10" ht="21.75" customHeight="1">
      <c r="A85" s="461"/>
      <c r="B85" s="464"/>
      <c r="C85" s="122" t="s">
        <v>58</v>
      </c>
      <c r="D85" s="124">
        <v>859</v>
      </c>
      <c r="E85" s="124">
        <v>725</v>
      </c>
      <c r="F85" s="124">
        <v>710</v>
      </c>
      <c r="G85" s="124">
        <v>703</v>
      </c>
      <c r="H85" s="124">
        <v>818</v>
      </c>
      <c r="I85" s="373"/>
      <c r="J85" s="364"/>
    </row>
    <row r="86" spans="1:10" ht="21.75" customHeight="1">
      <c r="A86" s="461"/>
      <c r="B86" s="464"/>
      <c r="C86" s="122" t="s">
        <v>59</v>
      </c>
      <c r="D86" s="125">
        <v>300</v>
      </c>
      <c r="E86" s="125">
        <v>257</v>
      </c>
      <c r="F86" s="125">
        <v>257</v>
      </c>
      <c r="G86" s="125">
        <v>257</v>
      </c>
      <c r="H86" s="125">
        <v>300</v>
      </c>
      <c r="I86" s="373"/>
      <c r="J86" s="364"/>
    </row>
    <row r="87" spans="1:10" ht="21.75" customHeight="1">
      <c r="A87" s="461"/>
      <c r="B87" s="464"/>
      <c r="C87" s="145" t="s">
        <v>60</v>
      </c>
      <c r="D87" s="124">
        <f>(D85/D86)*1000</f>
        <v>2863.3333333333335</v>
      </c>
      <c r="E87" s="124">
        <f>(E85/E86)*1000</f>
        <v>2821.011673151751</v>
      </c>
      <c r="F87" s="124">
        <f>(F85/F86)*1000</f>
        <v>2762.6459143968873</v>
      </c>
      <c r="G87" s="124">
        <f>(G85/G86)*1000</f>
        <v>2735.408560311284</v>
      </c>
      <c r="H87" s="124">
        <f>(H85/H86)*1000</f>
        <v>2726.6666666666665</v>
      </c>
      <c r="I87" s="373"/>
      <c r="J87" s="364"/>
    </row>
    <row r="88" spans="1:10" ht="21.75" customHeight="1" thickBot="1">
      <c r="A88" s="462"/>
      <c r="B88" s="465"/>
      <c r="C88" s="146" t="s">
        <v>61</v>
      </c>
      <c r="D88" s="127">
        <v>796500003046</v>
      </c>
      <c r="E88" s="127">
        <v>7441000633165</v>
      </c>
      <c r="F88" s="127">
        <v>7412800000235</v>
      </c>
      <c r="G88" s="127">
        <v>7441000633165</v>
      </c>
      <c r="H88" s="127">
        <v>796500003046</v>
      </c>
      <c r="I88" s="466"/>
      <c r="J88" s="468"/>
    </row>
    <row r="89" spans="1:10" ht="30">
      <c r="A89" s="469" t="s">
        <v>158</v>
      </c>
      <c r="B89" s="472" t="s">
        <v>216</v>
      </c>
      <c r="C89" s="128" t="s">
        <v>16</v>
      </c>
      <c r="D89" s="130" t="s">
        <v>28</v>
      </c>
      <c r="E89" s="130" t="s">
        <v>30</v>
      </c>
      <c r="F89" s="130" t="s">
        <v>28</v>
      </c>
      <c r="G89" s="130" t="s">
        <v>31</v>
      </c>
      <c r="H89" s="130" t="s">
        <v>37</v>
      </c>
      <c r="I89" s="475">
        <f t="shared" ref="I89" si="17">+D93-H93</f>
        <v>18.722222222222172</v>
      </c>
      <c r="J89" s="478">
        <f t="shared" ref="J89" si="18">+(D93-H93)/H93</f>
        <v>2.7622950819672056E-2</v>
      </c>
    </row>
    <row r="90" spans="1:10">
      <c r="A90" s="470"/>
      <c r="B90" s="473"/>
      <c r="C90" s="131" t="s">
        <v>39</v>
      </c>
      <c r="D90" s="142" t="s">
        <v>163</v>
      </c>
      <c r="E90" s="142" t="s">
        <v>119</v>
      </c>
      <c r="F90" s="142" t="s">
        <v>119</v>
      </c>
      <c r="G90" s="142" t="s">
        <v>119</v>
      </c>
      <c r="H90" s="142" t="s">
        <v>164</v>
      </c>
      <c r="I90" s="476"/>
      <c r="J90" s="479"/>
    </row>
    <row r="91" spans="1:10">
      <c r="A91" s="470"/>
      <c r="B91" s="473"/>
      <c r="C91" s="131" t="s">
        <v>58</v>
      </c>
      <c r="D91" s="133">
        <v>1393</v>
      </c>
      <c r="E91" s="133">
        <v>625</v>
      </c>
      <c r="F91" s="133">
        <v>622</v>
      </c>
      <c r="G91" s="133">
        <v>621</v>
      </c>
      <c r="H91" s="133">
        <v>1220</v>
      </c>
      <c r="I91" s="476"/>
      <c r="J91" s="479"/>
    </row>
    <row r="92" spans="1:10">
      <c r="A92" s="470"/>
      <c r="B92" s="473"/>
      <c r="C92" s="131" t="s">
        <v>59</v>
      </c>
      <c r="D92" s="143">
        <v>2000</v>
      </c>
      <c r="E92" s="143">
        <v>900</v>
      </c>
      <c r="F92" s="143">
        <v>900</v>
      </c>
      <c r="G92" s="143">
        <v>900</v>
      </c>
      <c r="H92" s="143">
        <v>1800</v>
      </c>
      <c r="I92" s="476"/>
      <c r="J92" s="479"/>
    </row>
    <row r="93" spans="1:10">
      <c r="A93" s="470"/>
      <c r="B93" s="473"/>
      <c r="C93" s="136" t="s">
        <v>60</v>
      </c>
      <c r="D93" s="133">
        <f>(D91/D92)*1000</f>
        <v>696.5</v>
      </c>
      <c r="E93" s="133">
        <f>(E91/E92)*1000</f>
        <v>694.44444444444446</v>
      </c>
      <c r="F93" s="133">
        <f>(F91/F92)*1000</f>
        <v>691.11111111111109</v>
      </c>
      <c r="G93" s="133">
        <f>(G91/G92)*1000</f>
        <v>690</v>
      </c>
      <c r="H93" s="133">
        <f>(H91/H92)*1000</f>
        <v>677.77777777777783</v>
      </c>
      <c r="I93" s="476"/>
      <c r="J93" s="479"/>
    </row>
    <row r="94" spans="1:10" ht="15.75" thickBot="1">
      <c r="A94" s="471"/>
      <c r="B94" s="474"/>
      <c r="C94" s="137" t="s">
        <v>61</v>
      </c>
      <c r="D94" s="138">
        <v>7441019755131</v>
      </c>
      <c r="E94" s="138">
        <v>7441011922487</v>
      </c>
      <c r="F94" s="138">
        <v>7441011922487</v>
      </c>
      <c r="G94" s="138">
        <v>7441011922487</v>
      </c>
      <c r="H94" s="138">
        <v>7441096703322</v>
      </c>
      <c r="I94" s="477"/>
      <c r="J94" s="480"/>
    </row>
    <row r="95" spans="1:10">
      <c r="A95" s="393" t="s">
        <v>171</v>
      </c>
      <c r="B95" s="393"/>
      <c r="C95" s="393"/>
      <c r="D95" s="393"/>
      <c r="E95" s="393"/>
      <c r="F95" s="393"/>
      <c r="G95" s="393"/>
      <c r="H95" s="393"/>
      <c r="I95" s="393"/>
      <c r="J95" s="393"/>
    </row>
  </sheetData>
  <mergeCells count="78">
    <mergeCell ref="A6:J6"/>
    <mergeCell ref="A1:J1"/>
    <mergeCell ref="A2:J2"/>
    <mergeCell ref="A3:J3"/>
    <mergeCell ref="A4:J4"/>
    <mergeCell ref="A5:J5"/>
    <mergeCell ref="A7:J7"/>
    <mergeCell ref="A9:A11"/>
    <mergeCell ref="B9:B11"/>
    <mergeCell ref="C9:C11"/>
    <mergeCell ref="A12:A16"/>
    <mergeCell ref="B12:B16"/>
    <mergeCell ref="I12:I16"/>
    <mergeCell ref="J12:J16"/>
    <mergeCell ref="A17:A22"/>
    <mergeCell ref="B17:B22"/>
    <mergeCell ref="I17:I22"/>
    <mergeCell ref="J17:J22"/>
    <mergeCell ref="A23:A27"/>
    <mergeCell ref="B23:B27"/>
    <mergeCell ref="I23:I27"/>
    <mergeCell ref="J23:J27"/>
    <mergeCell ref="A28:A33"/>
    <mergeCell ref="B28:B33"/>
    <mergeCell ref="I28:I33"/>
    <mergeCell ref="J28:J33"/>
    <mergeCell ref="A34:A37"/>
    <mergeCell ref="B34:B37"/>
    <mergeCell ref="I34:I37"/>
    <mergeCell ref="J34:J37"/>
    <mergeCell ref="J38:J43"/>
    <mergeCell ref="A44:A49"/>
    <mergeCell ref="B44:B49"/>
    <mergeCell ref="I44:I49"/>
    <mergeCell ref="J44:J49"/>
    <mergeCell ref="F57:F59"/>
    <mergeCell ref="G57:G59"/>
    <mergeCell ref="A38:A43"/>
    <mergeCell ref="B38:B43"/>
    <mergeCell ref="I38:I43"/>
    <mergeCell ref="A50:A54"/>
    <mergeCell ref="B50:B54"/>
    <mergeCell ref="I50:I54"/>
    <mergeCell ref="J50:J54"/>
    <mergeCell ref="A56:J56"/>
    <mergeCell ref="H57:H59"/>
    <mergeCell ref="I57:I59"/>
    <mergeCell ref="J57:J59"/>
    <mergeCell ref="A66:A70"/>
    <mergeCell ref="B66:B70"/>
    <mergeCell ref="I66:I70"/>
    <mergeCell ref="J66:J70"/>
    <mergeCell ref="A60:A65"/>
    <mergeCell ref="B60:B65"/>
    <mergeCell ref="I60:I65"/>
    <mergeCell ref="J60:J65"/>
    <mergeCell ref="A57:A59"/>
    <mergeCell ref="B57:B59"/>
    <mergeCell ref="C57:C59"/>
    <mergeCell ref="D57:D59"/>
    <mergeCell ref="E57:E59"/>
    <mergeCell ref="A71:A76"/>
    <mergeCell ref="B71:B76"/>
    <mergeCell ref="I71:I76"/>
    <mergeCell ref="J71:J76"/>
    <mergeCell ref="A77:A82"/>
    <mergeCell ref="B77:B82"/>
    <mergeCell ref="I77:I82"/>
    <mergeCell ref="J77:J82"/>
    <mergeCell ref="A95:J95"/>
    <mergeCell ref="A83:A88"/>
    <mergeCell ref="B83:B88"/>
    <mergeCell ref="I83:I88"/>
    <mergeCell ref="J83:J88"/>
    <mergeCell ref="A89:A94"/>
    <mergeCell ref="B89:B94"/>
    <mergeCell ref="I89:I94"/>
    <mergeCell ref="J89:J94"/>
  </mergeCells>
  <printOptions horizontalCentered="1" verticalCentered="1"/>
  <pageMargins left="0.39370078740157483" right="0.39370078740157483" top="0.39370078740157483" bottom="0.39370078740157483" header="0" footer="0"/>
  <pageSetup scale="38" orientation="landscape" horizontalDpi="120" verticalDpi="144" r:id="rId1"/>
  <headerFooter alignWithMargins="0"/>
  <rowBreaks count="1" manualBreakCount="1">
    <brk id="54" max="9" man="1"/>
  </rowBreaks>
  <legacyDrawing r:id="rId2"/>
  <oleObjects>
    <oleObject shapeId="3073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J103"/>
  <sheetViews>
    <sheetView view="pageBreakPreview" zoomScale="60" workbookViewId="0">
      <selection activeCell="B35" sqref="B35:B39"/>
    </sheetView>
  </sheetViews>
  <sheetFormatPr defaultColWidth="24.42578125" defaultRowHeight="20.25" customHeight="1"/>
  <cols>
    <col min="1" max="1" width="24.42578125" style="152"/>
    <col min="2" max="2" width="27" style="152" customWidth="1"/>
    <col min="3" max="16384" width="24.42578125" style="152"/>
  </cols>
  <sheetData>
    <row r="1" spans="1:10" ht="20.25" customHeight="1">
      <c r="A1" s="567" t="s">
        <v>217</v>
      </c>
      <c r="B1" s="567"/>
      <c r="C1" s="567"/>
      <c r="D1" s="567"/>
      <c r="E1" s="567"/>
      <c r="F1" s="567"/>
      <c r="G1" s="567"/>
    </row>
    <row r="2" spans="1:10" ht="20.25" customHeight="1">
      <c r="A2" s="567" t="s">
        <v>0</v>
      </c>
      <c r="B2" s="567"/>
      <c r="C2" s="567"/>
      <c r="D2" s="567"/>
      <c r="E2" s="567"/>
      <c r="F2" s="567"/>
      <c r="G2" s="567"/>
    </row>
    <row r="3" spans="1:10" ht="20.25" customHeight="1">
      <c r="A3" s="566" t="s">
        <v>1</v>
      </c>
      <c r="B3" s="566"/>
      <c r="C3" s="566"/>
      <c r="D3" s="566"/>
      <c r="E3" s="566"/>
      <c r="F3" s="566"/>
      <c r="G3" s="566"/>
    </row>
    <row r="4" spans="1:10" ht="20.25" customHeight="1">
      <c r="A4" s="567" t="s">
        <v>2</v>
      </c>
      <c r="B4" s="567"/>
      <c r="C4" s="567"/>
      <c r="D4" s="567"/>
      <c r="E4" s="567"/>
      <c r="F4" s="567"/>
      <c r="G4" s="567"/>
    </row>
    <row r="5" spans="1:10" ht="20.25" customHeight="1">
      <c r="A5" s="567" t="s">
        <v>218</v>
      </c>
      <c r="B5" s="567"/>
      <c r="C5" s="567"/>
      <c r="D5" s="567"/>
      <c r="E5" s="567"/>
      <c r="F5" s="567"/>
      <c r="G5" s="567"/>
    </row>
    <row r="6" spans="1:10" ht="20.25" customHeight="1">
      <c r="A6" s="567" t="s">
        <v>219</v>
      </c>
      <c r="B6" s="567"/>
      <c r="C6" s="567"/>
      <c r="D6" s="567"/>
      <c r="E6" s="567"/>
      <c r="F6" s="567"/>
      <c r="G6" s="567"/>
    </row>
    <row r="7" spans="1:10" ht="20.25" customHeight="1">
      <c r="A7" s="566" t="s">
        <v>5</v>
      </c>
      <c r="B7" s="566"/>
      <c r="C7" s="566"/>
      <c r="D7" s="566"/>
      <c r="E7" s="566"/>
      <c r="F7" s="566"/>
      <c r="G7" s="566"/>
      <c r="H7" s="153"/>
      <c r="I7" s="153"/>
      <c r="J7" s="153"/>
    </row>
    <row r="8" spans="1:10" ht="20.25" customHeight="1" thickBot="1">
      <c r="A8" s="154"/>
      <c r="B8" s="154"/>
      <c r="C8" s="154"/>
      <c r="D8" s="155"/>
      <c r="E8" s="155"/>
      <c r="F8" s="155"/>
      <c r="G8" s="155"/>
    </row>
    <row r="9" spans="1:10" ht="20.25" customHeight="1">
      <c r="A9" s="469" t="s">
        <v>220</v>
      </c>
      <c r="B9" s="549" t="s">
        <v>8</v>
      </c>
      <c r="C9" s="549" t="s">
        <v>9</v>
      </c>
      <c r="D9" s="550" t="s">
        <v>221</v>
      </c>
      <c r="E9" s="550" t="s">
        <v>222</v>
      </c>
      <c r="F9" s="552" t="s">
        <v>223</v>
      </c>
      <c r="G9" s="483" t="s">
        <v>224</v>
      </c>
    </row>
    <row r="10" spans="1:10" ht="20.25" customHeight="1">
      <c r="A10" s="470"/>
      <c r="B10" s="476"/>
      <c r="C10" s="476"/>
      <c r="D10" s="551"/>
      <c r="E10" s="551"/>
      <c r="F10" s="553"/>
      <c r="G10" s="479"/>
    </row>
    <row r="11" spans="1:10" ht="20.25" customHeight="1" thickBot="1">
      <c r="A11" s="470"/>
      <c r="B11" s="476"/>
      <c r="C11" s="476"/>
      <c r="D11" s="551"/>
      <c r="E11" s="551"/>
      <c r="F11" s="553"/>
      <c r="G11" s="479"/>
    </row>
    <row r="12" spans="1:10" ht="34.5" customHeight="1">
      <c r="A12" s="394" t="s">
        <v>130</v>
      </c>
      <c r="B12" s="397" t="s">
        <v>131</v>
      </c>
      <c r="C12" s="67" t="s">
        <v>16</v>
      </c>
      <c r="D12" s="156" t="s">
        <v>29</v>
      </c>
      <c r="E12" s="157" t="s">
        <v>17</v>
      </c>
      <c r="F12" s="517">
        <f>+E16-D16</f>
        <v>550</v>
      </c>
      <c r="G12" s="520">
        <f>+(E16-D16)/D16</f>
        <v>3.1428571428571428</v>
      </c>
    </row>
    <row r="13" spans="1:10" ht="20.25" customHeight="1">
      <c r="A13" s="395"/>
      <c r="B13" s="398"/>
      <c r="C13" s="69" t="s">
        <v>39</v>
      </c>
      <c r="D13" s="91" t="s">
        <v>92</v>
      </c>
      <c r="E13" s="158" t="s">
        <v>133</v>
      </c>
      <c r="F13" s="518"/>
      <c r="G13" s="521"/>
    </row>
    <row r="14" spans="1:10" ht="20.25" customHeight="1">
      <c r="A14" s="395"/>
      <c r="B14" s="398"/>
      <c r="C14" s="69" t="s">
        <v>58</v>
      </c>
      <c r="D14" s="71">
        <v>350</v>
      </c>
      <c r="E14" s="124">
        <v>725</v>
      </c>
      <c r="F14" s="518"/>
      <c r="G14" s="521"/>
    </row>
    <row r="15" spans="1:10" ht="20.25" customHeight="1">
      <c r="A15" s="395"/>
      <c r="B15" s="398"/>
      <c r="C15" s="69" t="s">
        <v>135</v>
      </c>
      <c r="D15" s="91">
        <v>200</v>
      </c>
      <c r="E15" s="158">
        <v>100</v>
      </c>
      <c r="F15" s="518"/>
      <c r="G15" s="521"/>
    </row>
    <row r="16" spans="1:10" ht="20.25" customHeight="1">
      <c r="A16" s="395"/>
      <c r="B16" s="398"/>
      <c r="C16" s="73" t="s">
        <v>225</v>
      </c>
      <c r="D16" s="71">
        <f>(D14/D15)*100</f>
        <v>175</v>
      </c>
      <c r="E16" s="124">
        <f>(E14/E15)*100</f>
        <v>725</v>
      </c>
      <c r="F16" s="518"/>
      <c r="G16" s="521"/>
    </row>
    <row r="17" spans="1:7" ht="20.25" customHeight="1" thickBot="1">
      <c r="A17" s="396"/>
      <c r="B17" s="399"/>
      <c r="C17" s="74" t="s">
        <v>61</v>
      </c>
      <c r="D17" s="75" t="s">
        <v>92</v>
      </c>
      <c r="E17" s="127">
        <v>747377400100</v>
      </c>
      <c r="F17" s="519"/>
      <c r="G17" s="522"/>
    </row>
    <row r="18" spans="1:7" ht="45.75" customHeight="1">
      <c r="A18" s="560" t="s">
        <v>167</v>
      </c>
      <c r="B18" s="563" t="s">
        <v>186</v>
      </c>
      <c r="C18" s="159" t="s">
        <v>16</v>
      </c>
      <c r="D18" s="159" t="s">
        <v>184</v>
      </c>
      <c r="E18" s="130" t="s">
        <v>37</v>
      </c>
      <c r="F18" s="534">
        <f>+E20-D20</f>
        <v>390</v>
      </c>
      <c r="G18" s="537">
        <f>+(E20-D20)/D20</f>
        <v>2.6</v>
      </c>
    </row>
    <row r="19" spans="1:7" ht="20.25" customHeight="1">
      <c r="A19" s="561"/>
      <c r="B19" s="564"/>
      <c r="C19" s="321" t="s">
        <v>103</v>
      </c>
      <c r="D19" s="160" t="s">
        <v>104</v>
      </c>
      <c r="E19" s="160" t="s">
        <v>104</v>
      </c>
      <c r="F19" s="535"/>
      <c r="G19" s="538"/>
    </row>
    <row r="20" spans="1:7" ht="20.25" customHeight="1">
      <c r="A20" s="561"/>
      <c r="B20" s="564"/>
      <c r="C20" s="321" t="s">
        <v>58</v>
      </c>
      <c r="D20" s="161">
        <v>150</v>
      </c>
      <c r="E20" s="133">
        <v>540</v>
      </c>
      <c r="F20" s="535"/>
      <c r="G20" s="538"/>
    </row>
    <row r="21" spans="1:7" ht="20.25" customHeight="1">
      <c r="A21" s="561"/>
      <c r="B21" s="564"/>
      <c r="C21" s="321" t="s">
        <v>59</v>
      </c>
      <c r="D21" s="162">
        <v>1000</v>
      </c>
      <c r="E21" s="143">
        <v>1000</v>
      </c>
      <c r="F21" s="535"/>
      <c r="G21" s="538"/>
    </row>
    <row r="22" spans="1:7" ht="20.25" customHeight="1" thickBot="1">
      <c r="A22" s="562"/>
      <c r="B22" s="565"/>
      <c r="C22" s="322" t="s">
        <v>61</v>
      </c>
      <c r="D22" s="163" t="s">
        <v>92</v>
      </c>
      <c r="E22" s="138" t="s">
        <v>92</v>
      </c>
      <c r="F22" s="536"/>
      <c r="G22" s="539"/>
    </row>
    <row r="23" spans="1:7" ht="30" customHeight="1">
      <c r="A23" s="395" t="s">
        <v>81</v>
      </c>
      <c r="B23" s="398" t="s">
        <v>82</v>
      </c>
      <c r="C23" s="90" t="s">
        <v>16</v>
      </c>
      <c r="D23" s="70" t="s">
        <v>23</v>
      </c>
      <c r="E23" s="123" t="s">
        <v>65</v>
      </c>
      <c r="F23" s="523">
        <f>+E27-D27</f>
        <v>2890</v>
      </c>
      <c r="G23" s="525">
        <f>+(E27-D27)/D27</f>
        <v>2.3306451612903225</v>
      </c>
    </row>
    <row r="24" spans="1:7" ht="20.25" customHeight="1">
      <c r="A24" s="395"/>
      <c r="B24" s="398"/>
      <c r="C24" s="69" t="s">
        <v>39</v>
      </c>
      <c r="D24" s="70" t="s">
        <v>83</v>
      </c>
      <c r="E24" s="123" t="s">
        <v>90</v>
      </c>
      <c r="F24" s="518"/>
      <c r="G24" s="526"/>
    </row>
    <row r="25" spans="1:7" ht="20.25" customHeight="1">
      <c r="A25" s="395"/>
      <c r="B25" s="398"/>
      <c r="C25" s="69" t="s">
        <v>58</v>
      </c>
      <c r="D25" s="71">
        <v>310</v>
      </c>
      <c r="E25" s="124">
        <v>826</v>
      </c>
      <c r="F25" s="518"/>
      <c r="G25" s="526"/>
    </row>
    <row r="26" spans="1:7" ht="20.25" customHeight="1">
      <c r="A26" s="395"/>
      <c r="B26" s="398"/>
      <c r="C26" s="69" t="s">
        <v>59</v>
      </c>
      <c r="D26" s="72">
        <v>250</v>
      </c>
      <c r="E26" s="125">
        <v>200</v>
      </c>
      <c r="F26" s="518"/>
      <c r="G26" s="526"/>
    </row>
    <row r="27" spans="1:7" ht="20.25" customHeight="1">
      <c r="A27" s="395"/>
      <c r="B27" s="398"/>
      <c r="C27" s="73" t="s">
        <v>60</v>
      </c>
      <c r="D27" s="71">
        <f t="shared" ref="D27" si="0">(D25/D26)*1000</f>
        <v>1240</v>
      </c>
      <c r="E27" s="124">
        <f>(E25/E26)*1000</f>
        <v>4130</v>
      </c>
      <c r="F27" s="518"/>
      <c r="G27" s="526"/>
    </row>
    <row r="28" spans="1:7" ht="20.25" customHeight="1" thickBot="1">
      <c r="A28" s="395"/>
      <c r="B28" s="398"/>
      <c r="C28" s="73" t="s">
        <v>61</v>
      </c>
      <c r="D28" s="91">
        <v>7441017351106</v>
      </c>
      <c r="E28" s="158">
        <v>7441008002208</v>
      </c>
      <c r="F28" s="524"/>
      <c r="G28" s="527"/>
    </row>
    <row r="29" spans="1:7" ht="30" customHeight="1">
      <c r="A29" s="560" t="s">
        <v>169</v>
      </c>
      <c r="B29" s="563" t="s">
        <v>186</v>
      </c>
      <c r="C29" s="159" t="s">
        <v>16</v>
      </c>
      <c r="D29" s="159" t="s">
        <v>23</v>
      </c>
      <c r="E29" s="130" t="s">
        <v>37</v>
      </c>
      <c r="F29" s="534">
        <f>+E31-D31</f>
        <v>580</v>
      </c>
      <c r="G29" s="537">
        <f>+(E31-D31)/D31</f>
        <v>1.9333333333333333</v>
      </c>
    </row>
    <row r="30" spans="1:7" ht="20.25" customHeight="1">
      <c r="A30" s="561"/>
      <c r="B30" s="564"/>
      <c r="C30" s="321" t="s">
        <v>103</v>
      </c>
      <c r="D30" s="160" t="s">
        <v>104</v>
      </c>
      <c r="E30" s="160" t="s">
        <v>104</v>
      </c>
      <c r="F30" s="535"/>
      <c r="G30" s="538"/>
    </row>
    <row r="31" spans="1:7" ht="20.25" customHeight="1">
      <c r="A31" s="561"/>
      <c r="B31" s="564"/>
      <c r="C31" s="321" t="s">
        <v>58</v>
      </c>
      <c r="D31" s="161">
        <v>300</v>
      </c>
      <c r="E31" s="133">
        <v>880</v>
      </c>
      <c r="F31" s="535"/>
      <c r="G31" s="538"/>
    </row>
    <row r="32" spans="1:7" ht="20.25" customHeight="1">
      <c r="A32" s="561"/>
      <c r="B32" s="564"/>
      <c r="C32" s="321" t="s">
        <v>59</v>
      </c>
      <c r="D32" s="162">
        <v>1000</v>
      </c>
      <c r="E32" s="143" t="s">
        <v>226</v>
      </c>
      <c r="F32" s="535"/>
      <c r="G32" s="538"/>
    </row>
    <row r="33" spans="1:7" ht="20.25" customHeight="1">
      <c r="A33" s="561"/>
      <c r="B33" s="564"/>
      <c r="C33" s="323" t="s">
        <v>60</v>
      </c>
      <c r="D33" s="161"/>
      <c r="E33" s="133"/>
      <c r="F33" s="535"/>
      <c r="G33" s="538"/>
    </row>
    <row r="34" spans="1:7" ht="20.25" customHeight="1" thickBot="1">
      <c r="A34" s="562"/>
      <c r="B34" s="565"/>
      <c r="C34" s="324" t="s">
        <v>61</v>
      </c>
      <c r="D34" s="163" t="s">
        <v>92</v>
      </c>
      <c r="E34" s="138" t="s">
        <v>92</v>
      </c>
      <c r="F34" s="536"/>
      <c r="G34" s="539"/>
    </row>
    <row r="35" spans="1:7" ht="45.75" customHeight="1">
      <c r="A35" s="394" t="s">
        <v>93</v>
      </c>
      <c r="B35" s="397" t="s">
        <v>94</v>
      </c>
      <c r="C35" s="67" t="s">
        <v>16</v>
      </c>
      <c r="D35" s="68" t="s">
        <v>183</v>
      </c>
      <c r="E35" s="121" t="s">
        <v>38</v>
      </c>
      <c r="F35" s="554">
        <f>+E37-D37</f>
        <v>209</v>
      </c>
      <c r="G35" s="557">
        <f>+(E37-D37)/D37</f>
        <v>1.6719999999999999</v>
      </c>
    </row>
    <row r="36" spans="1:7" ht="20.25" customHeight="1">
      <c r="A36" s="395"/>
      <c r="B36" s="398"/>
      <c r="C36" s="69" t="s">
        <v>103</v>
      </c>
      <c r="D36" s="70" t="s">
        <v>104</v>
      </c>
      <c r="E36" s="123" t="s">
        <v>104</v>
      </c>
      <c r="F36" s="555"/>
      <c r="G36" s="558"/>
    </row>
    <row r="37" spans="1:7" ht="20.25" customHeight="1">
      <c r="A37" s="395"/>
      <c r="B37" s="398"/>
      <c r="C37" s="69" t="s">
        <v>58</v>
      </c>
      <c r="D37" s="71">
        <v>125</v>
      </c>
      <c r="E37" s="124">
        <v>334</v>
      </c>
      <c r="F37" s="555"/>
      <c r="G37" s="558"/>
    </row>
    <row r="38" spans="1:7" ht="20.25" customHeight="1">
      <c r="A38" s="395"/>
      <c r="B38" s="398"/>
      <c r="C38" s="69" t="s">
        <v>106</v>
      </c>
      <c r="D38" s="72">
        <v>1</v>
      </c>
      <c r="E38" s="125">
        <v>1</v>
      </c>
      <c r="F38" s="555"/>
      <c r="G38" s="558"/>
    </row>
    <row r="39" spans="1:7" ht="20.25" customHeight="1" thickBot="1">
      <c r="A39" s="396"/>
      <c r="B39" s="399"/>
      <c r="C39" s="74" t="s">
        <v>61</v>
      </c>
      <c r="D39" s="75" t="s">
        <v>92</v>
      </c>
      <c r="E39" s="127" t="s">
        <v>92</v>
      </c>
      <c r="F39" s="556"/>
      <c r="G39" s="559"/>
    </row>
    <row r="40" spans="1:7" ht="20.25" customHeight="1">
      <c r="A40" s="529" t="s">
        <v>170</v>
      </c>
      <c r="B40" s="532" t="s">
        <v>186</v>
      </c>
      <c r="C40" s="164" t="s">
        <v>16</v>
      </c>
      <c r="D40" s="160" t="s">
        <v>187</v>
      </c>
      <c r="E40" s="142" t="s">
        <v>27</v>
      </c>
      <c r="F40" s="544">
        <f>+E42-D42</f>
        <v>437</v>
      </c>
      <c r="G40" s="546">
        <f>+(E42-D42)/D42</f>
        <v>1.4566666666666668</v>
      </c>
    </row>
    <row r="41" spans="1:7" ht="35.25" customHeight="1">
      <c r="A41" s="529"/>
      <c r="B41" s="532"/>
      <c r="C41" s="165" t="s">
        <v>103</v>
      </c>
      <c r="D41" s="160" t="s">
        <v>104</v>
      </c>
      <c r="E41" s="142" t="s">
        <v>104</v>
      </c>
      <c r="F41" s="535"/>
      <c r="G41" s="547"/>
    </row>
    <row r="42" spans="1:7" ht="20.25" customHeight="1">
      <c r="A42" s="529"/>
      <c r="B42" s="532"/>
      <c r="C42" s="165" t="s">
        <v>58</v>
      </c>
      <c r="D42" s="161">
        <v>300</v>
      </c>
      <c r="E42" s="133">
        <v>737</v>
      </c>
      <c r="F42" s="535"/>
      <c r="G42" s="547"/>
    </row>
    <row r="43" spans="1:7" ht="20.25" customHeight="1">
      <c r="A43" s="529"/>
      <c r="B43" s="532"/>
      <c r="C43" s="165" t="s">
        <v>59</v>
      </c>
      <c r="D43" s="162">
        <v>1000</v>
      </c>
      <c r="E43" s="143">
        <v>1000</v>
      </c>
      <c r="F43" s="535"/>
      <c r="G43" s="547"/>
    </row>
    <row r="44" spans="1:7" ht="20.25" customHeight="1">
      <c r="A44" s="529"/>
      <c r="B44" s="532"/>
      <c r="C44" s="166" t="s">
        <v>60</v>
      </c>
      <c r="D44" s="161"/>
      <c r="E44" s="167"/>
      <c r="F44" s="535"/>
      <c r="G44" s="547"/>
    </row>
    <row r="45" spans="1:7" ht="20.25" customHeight="1" thickBot="1">
      <c r="A45" s="529"/>
      <c r="B45" s="532"/>
      <c r="C45" s="166" t="s">
        <v>61</v>
      </c>
      <c r="D45" s="168" t="s">
        <v>92</v>
      </c>
      <c r="E45" s="132" t="s">
        <v>92</v>
      </c>
      <c r="F45" s="545"/>
      <c r="G45" s="548"/>
    </row>
    <row r="46" spans="1:7" ht="20.25" customHeight="1">
      <c r="A46" s="394" t="s">
        <v>62</v>
      </c>
      <c r="B46" s="397" t="s">
        <v>188</v>
      </c>
      <c r="C46" s="67" t="s">
        <v>16</v>
      </c>
      <c r="D46" s="68" t="s">
        <v>31</v>
      </c>
      <c r="E46" s="121" t="s">
        <v>27</v>
      </c>
      <c r="F46" s="517">
        <f t="shared" ref="F46" si="1">+E50-D50</f>
        <v>6085.0580677044736</v>
      </c>
      <c r="G46" s="520">
        <f t="shared" ref="G46" si="2">+(E50-D50)/D50</f>
        <v>1.215433682093966</v>
      </c>
    </row>
    <row r="47" spans="1:7" ht="34.5" customHeight="1">
      <c r="A47" s="395"/>
      <c r="B47" s="398"/>
      <c r="C47" s="69" t="s">
        <v>39</v>
      </c>
      <c r="D47" s="70" t="s">
        <v>189</v>
      </c>
      <c r="E47" s="123" t="s">
        <v>70</v>
      </c>
      <c r="F47" s="518"/>
      <c r="G47" s="521"/>
    </row>
    <row r="48" spans="1:7" ht="20.25" customHeight="1">
      <c r="A48" s="395"/>
      <c r="B48" s="398"/>
      <c r="C48" s="69" t="s">
        <v>58</v>
      </c>
      <c r="D48" s="71">
        <v>1426.85</v>
      </c>
      <c r="E48" s="124">
        <v>1575</v>
      </c>
      <c r="F48" s="518"/>
      <c r="G48" s="521"/>
    </row>
    <row r="49" spans="1:7" ht="20.25" customHeight="1">
      <c r="A49" s="395"/>
      <c r="B49" s="398"/>
      <c r="C49" s="69" t="s">
        <v>59</v>
      </c>
      <c r="D49" s="72">
        <v>285</v>
      </c>
      <c r="E49" s="125">
        <v>142</v>
      </c>
      <c r="F49" s="518"/>
      <c r="G49" s="521"/>
    </row>
    <row r="50" spans="1:7" ht="20.25" customHeight="1">
      <c r="A50" s="395"/>
      <c r="B50" s="398"/>
      <c r="C50" s="73" t="s">
        <v>60</v>
      </c>
      <c r="D50" s="71">
        <f t="shared" ref="D50" si="3">(D48/D49)*1000</f>
        <v>5006.4912280701747</v>
      </c>
      <c r="E50" s="124">
        <f>(E48/E49)*1000</f>
        <v>11091.549295774648</v>
      </c>
      <c r="F50" s="518"/>
      <c r="G50" s="521"/>
    </row>
    <row r="51" spans="1:7" ht="20.25" customHeight="1" thickBot="1">
      <c r="A51" s="396"/>
      <c r="B51" s="399"/>
      <c r="C51" s="74" t="s">
        <v>61</v>
      </c>
      <c r="D51" s="75">
        <v>7441000610166</v>
      </c>
      <c r="E51" s="127">
        <v>8410086973075</v>
      </c>
      <c r="F51" s="519"/>
      <c r="G51" s="522"/>
    </row>
    <row r="52" spans="1:7" ht="33.75" customHeight="1">
      <c r="A52" s="528" t="s">
        <v>107</v>
      </c>
      <c r="B52" s="531" t="s">
        <v>200</v>
      </c>
      <c r="C52" s="169" t="s">
        <v>16</v>
      </c>
      <c r="D52" s="159" t="s">
        <v>28</v>
      </c>
      <c r="E52" s="130" t="s">
        <v>65</v>
      </c>
      <c r="F52" s="534">
        <f>+E56-D56</f>
        <v>1853.9215686274513</v>
      </c>
      <c r="G52" s="537">
        <f>+(E56-D56)/D56</f>
        <v>1.2121794871794875</v>
      </c>
    </row>
    <row r="53" spans="1:7" ht="20.25" customHeight="1">
      <c r="A53" s="529"/>
      <c r="B53" s="532"/>
      <c r="C53" s="165" t="s">
        <v>39</v>
      </c>
      <c r="D53" s="160" t="s">
        <v>110</v>
      </c>
      <c r="E53" s="142" t="s">
        <v>115</v>
      </c>
      <c r="F53" s="535"/>
      <c r="G53" s="538"/>
    </row>
    <row r="54" spans="1:7" ht="30" customHeight="1">
      <c r="A54" s="529"/>
      <c r="B54" s="532"/>
      <c r="C54" s="165" t="s">
        <v>58</v>
      </c>
      <c r="D54" s="161">
        <v>650</v>
      </c>
      <c r="E54" s="133">
        <v>812</v>
      </c>
      <c r="F54" s="535"/>
      <c r="G54" s="538"/>
    </row>
    <row r="55" spans="1:7" ht="20.25" customHeight="1">
      <c r="A55" s="529"/>
      <c r="B55" s="532"/>
      <c r="C55" s="165" t="s">
        <v>59</v>
      </c>
      <c r="D55" s="162">
        <v>425</v>
      </c>
      <c r="E55" s="143">
        <v>240</v>
      </c>
      <c r="F55" s="535"/>
      <c r="G55" s="538"/>
    </row>
    <row r="56" spans="1:7" ht="20.25" customHeight="1">
      <c r="A56" s="529"/>
      <c r="B56" s="532"/>
      <c r="C56" s="166" t="s">
        <v>60</v>
      </c>
      <c r="D56" s="161">
        <f t="shared" ref="D56" si="4">(D54/D55)*1000</f>
        <v>1529.4117647058822</v>
      </c>
      <c r="E56" s="133">
        <f>(E54/E55)*1000</f>
        <v>3383.3333333333335</v>
      </c>
      <c r="F56" s="535"/>
      <c r="G56" s="538"/>
    </row>
    <row r="57" spans="1:7" ht="20.25" customHeight="1" thickBot="1">
      <c r="A57" s="530"/>
      <c r="B57" s="533"/>
      <c r="C57" s="170" t="s">
        <v>61</v>
      </c>
      <c r="D57" s="163">
        <v>24000163084</v>
      </c>
      <c r="E57" s="138">
        <v>800512100667</v>
      </c>
      <c r="F57" s="536"/>
      <c r="G57" s="539"/>
    </row>
    <row r="58" spans="1:7" ht="31.5" customHeight="1">
      <c r="A58" s="97"/>
      <c r="B58" s="95"/>
      <c r="C58" s="96"/>
      <c r="D58" s="99"/>
      <c r="E58" s="149"/>
      <c r="F58" s="148"/>
      <c r="G58" s="171" t="s">
        <v>227</v>
      </c>
    </row>
    <row r="59" spans="1:7" ht="20.25" customHeight="1" thickBot="1">
      <c r="A59" s="516" t="s">
        <v>218</v>
      </c>
      <c r="B59" s="516"/>
      <c r="C59" s="516"/>
      <c r="D59" s="516"/>
      <c r="E59" s="516"/>
      <c r="F59" s="516"/>
      <c r="G59" s="516"/>
    </row>
    <row r="60" spans="1:7" ht="20.25" customHeight="1">
      <c r="A60" s="469" t="s">
        <v>220</v>
      </c>
      <c r="B60" s="549" t="s">
        <v>8</v>
      </c>
      <c r="C60" s="549" t="s">
        <v>9</v>
      </c>
      <c r="D60" s="550" t="s">
        <v>221</v>
      </c>
      <c r="E60" s="550" t="s">
        <v>222</v>
      </c>
      <c r="F60" s="552" t="s">
        <v>223</v>
      </c>
      <c r="G60" s="483" t="s">
        <v>224</v>
      </c>
    </row>
    <row r="61" spans="1:7" ht="20.25" customHeight="1">
      <c r="A61" s="470"/>
      <c r="B61" s="476"/>
      <c r="C61" s="476"/>
      <c r="D61" s="551"/>
      <c r="E61" s="551"/>
      <c r="F61" s="553"/>
      <c r="G61" s="479"/>
    </row>
    <row r="62" spans="1:7" ht="20.25" customHeight="1" thickBot="1">
      <c r="A62" s="470"/>
      <c r="B62" s="476"/>
      <c r="C62" s="476"/>
      <c r="D62" s="551"/>
      <c r="E62" s="551"/>
      <c r="F62" s="553"/>
      <c r="G62" s="479"/>
    </row>
    <row r="63" spans="1:7" ht="54.75" customHeight="1">
      <c r="A63" s="394" t="s">
        <v>126</v>
      </c>
      <c r="B63" s="397" t="s">
        <v>127</v>
      </c>
      <c r="C63" s="67" t="s">
        <v>16</v>
      </c>
      <c r="D63" s="68" t="s">
        <v>34</v>
      </c>
      <c r="E63" s="121" t="s">
        <v>27</v>
      </c>
      <c r="F63" s="517">
        <f>+E67-D67</f>
        <v>339.5</v>
      </c>
      <c r="G63" s="520">
        <f>+(E67-D67)/D67</f>
        <v>1.1316666666666666</v>
      </c>
    </row>
    <row r="64" spans="1:7" ht="33.75" customHeight="1">
      <c r="A64" s="395"/>
      <c r="B64" s="398"/>
      <c r="C64" s="69" t="s">
        <v>39</v>
      </c>
      <c r="D64" s="70" t="s">
        <v>92</v>
      </c>
      <c r="E64" s="123" t="s">
        <v>92</v>
      </c>
      <c r="F64" s="518"/>
      <c r="G64" s="521"/>
    </row>
    <row r="65" spans="1:7" ht="20.25" customHeight="1">
      <c r="A65" s="395"/>
      <c r="B65" s="398"/>
      <c r="C65" s="69" t="s">
        <v>58</v>
      </c>
      <c r="D65" s="71">
        <v>300</v>
      </c>
      <c r="E65" s="124">
        <v>1279</v>
      </c>
      <c r="F65" s="518"/>
      <c r="G65" s="521"/>
    </row>
    <row r="66" spans="1:7" ht="20.25" customHeight="1">
      <c r="A66" s="395"/>
      <c r="B66" s="398"/>
      <c r="C66" s="69" t="s">
        <v>59</v>
      </c>
      <c r="D66" s="72">
        <v>1000</v>
      </c>
      <c r="E66" s="125">
        <v>2000</v>
      </c>
      <c r="F66" s="518"/>
      <c r="G66" s="521"/>
    </row>
    <row r="67" spans="1:7" ht="20.25" customHeight="1">
      <c r="A67" s="395"/>
      <c r="B67" s="398"/>
      <c r="C67" s="73" t="s">
        <v>60</v>
      </c>
      <c r="D67" s="71">
        <f t="shared" ref="D67" si="5">(D65/D66)*1000</f>
        <v>300</v>
      </c>
      <c r="E67" s="124">
        <f>(E65/E66)*1000</f>
        <v>639.5</v>
      </c>
      <c r="F67" s="518"/>
      <c r="G67" s="521"/>
    </row>
    <row r="68" spans="1:7" ht="20.25" customHeight="1" thickBot="1">
      <c r="A68" s="396"/>
      <c r="B68" s="399"/>
      <c r="C68" s="74" t="s">
        <v>61</v>
      </c>
      <c r="D68" s="75" t="s">
        <v>92</v>
      </c>
      <c r="E68" s="127" t="s">
        <v>92</v>
      </c>
      <c r="F68" s="519"/>
      <c r="G68" s="522"/>
    </row>
    <row r="69" spans="1:7" ht="51.75" customHeight="1">
      <c r="A69" s="529" t="s">
        <v>116</v>
      </c>
      <c r="B69" s="543" t="s">
        <v>117</v>
      </c>
      <c r="C69" s="164" t="s">
        <v>16</v>
      </c>
      <c r="D69" s="160" t="s">
        <v>19</v>
      </c>
      <c r="E69" s="142" t="s">
        <v>65</v>
      </c>
      <c r="F69" s="544">
        <f>+E73-D73</f>
        <v>759.1160220994476</v>
      </c>
      <c r="G69" s="546">
        <f>+(E73-D73)/D73</f>
        <v>0.96083916083916099</v>
      </c>
    </row>
    <row r="70" spans="1:7" ht="20.25" customHeight="1">
      <c r="A70" s="529"/>
      <c r="B70" s="543"/>
      <c r="C70" s="165" t="s">
        <v>39</v>
      </c>
      <c r="D70" s="160" t="s">
        <v>118</v>
      </c>
      <c r="E70" s="142" t="s">
        <v>125</v>
      </c>
      <c r="F70" s="535"/>
      <c r="G70" s="547"/>
    </row>
    <row r="71" spans="1:7" ht="20.25" customHeight="1">
      <c r="A71" s="529"/>
      <c r="B71" s="543"/>
      <c r="C71" s="165" t="s">
        <v>58</v>
      </c>
      <c r="D71" s="161">
        <v>715</v>
      </c>
      <c r="E71" s="133">
        <v>1402</v>
      </c>
      <c r="F71" s="535"/>
      <c r="G71" s="547"/>
    </row>
    <row r="72" spans="1:7" ht="31.5" customHeight="1">
      <c r="A72" s="529"/>
      <c r="B72" s="543"/>
      <c r="C72" s="165" t="s">
        <v>59</v>
      </c>
      <c r="D72" s="162">
        <v>905</v>
      </c>
      <c r="E72" s="143">
        <v>905</v>
      </c>
      <c r="F72" s="535"/>
      <c r="G72" s="547"/>
    </row>
    <row r="73" spans="1:7" ht="20.25" customHeight="1">
      <c r="A73" s="529"/>
      <c r="B73" s="543"/>
      <c r="C73" s="166" t="s">
        <v>60</v>
      </c>
      <c r="D73" s="161">
        <f t="shared" ref="D73" si="6">(D71/D72)*1000</f>
        <v>790.0552486187845</v>
      </c>
      <c r="E73" s="133">
        <f>(E71/E72)*1000</f>
        <v>1549.1712707182321</v>
      </c>
      <c r="F73" s="535"/>
      <c r="G73" s="547"/>
    </row>
    <row r="74" spans="1:7" ht="20.25" customHeight="1" thickBot="1">
      <c r="A74" s="529"/>
      <c r="B74" s="543"/>
      <c r="C74" s="166" t="s">
        <v>61</v>
      </c>
      <c r="D74" s="168">
        <v>7441000701208</v>
      </c>
      <c r="E74" s="132">
        <v>7441000700324</v>
      </c>
      <c r="F74" s="545"/>
      <c r="G74" s="548"/>
    </row>
    <row r="75" spans="1:7" ht="33.75" customHeight="1">
      <c r="A75" s="394" t="s">
        <v>158</v>
      </c>
      <c r="B75" s="397" t="s">
        <v>193</v>
      </c>
      <c r="C75" s="67" t="s">
        <v>16</v>
      </c>
      <c r="D75" s="68" t="s">
        <v>24</v>
      </c>
      <c r="E75" s="121" t="s">
        <v>28</v>
      </c>
      <c r="F75" s="517">
        <f t="shared" ref="F75" si="7">+E79-D79</f>
        <v>306.5</v>
      </c>
      <c r="G75" s="520">
        <f>+(E79-D79)/D79</f>
        <v>0.78589743589743588</v>
      </c>
    </row>
    <row r="76" spans="1:7" ht="20.25" customHeight="1">
      <c r="A76" s="395"/>
      <c r="B76" s="398"/>
      <c r="C76" s="69" t="s">
        <v>39</v>
      </c>
      <c r="D76" s="70" t="s">
        <v>119</v>
      </c>
      <c r="E76" s="123" t="s">
        <v>163</v>
      </c>
      <c r="F76" s="518"/>
      <c r="G76" s="521"/>
    </row>
    <row r="77" spans="1:7" ht="20.25" customHeight="1">
      <c r="A77" s="395"/>
      <c r="B77" s="398"/>
      <c r="C77" s="69" t="s">
        <v>58</v>
      </c>
      <c r="D77" s="71">
        <v>702</v>
      </c>
      <c r="E77" s="124">
        <v>1393</v>
      </c>
      <c r="F77" s="518"/>
      <c r="G77" s="521"/>
    </row>
    <row r="78" spans="1:7" ht="20.25" customHeight="1">
      <c r="A78" s="395"/>
      <c r="B78" s="398"/>
      <c r="C78" s="69" t="s">
        <v>59</v>
      </c>
      <c r="D78" s="72">
        <v>1800</v>
      </c>
      <c r="E78" s="125">
        <v>2000</v>
      </c>
      <c r="F78" s="518"/>
      <c r="G78" s="521"/>
    </row>
    <row r="79" spans="1:7" ht="20.25" customHeight="1">
      <c r="A79" s="395"/>
      <c r="B79" s="398"/>
      <c r="C79" s="73" t="s">
        <v>60</v>
      </c>
      <c r="D79" s="71">
        <f t="shared" ref="D79" si="8">(D77/D78)*1000</f>
        <v>390</v>
      </c>
      <c r="E79" s="124">
        <f>(E77/E78)*1000</f>
        <v>696.5</v>
      </c>
      <c r="F79" s="518"/>
      <c r="G79" s="521"/>
    </row>
    <row r="80" spans="1:7" ht="20.25" customHeight="1" thickBot="1">
      <c r="A80" s="396"/>
      <c r="B80" s="399"/>
      <c r="C80" s="74" t="s">
        <v>61</v>
      </c>
      <c r="D80" s="75">
        <v>7441011922494</v>
      </c>
      <c r="E80" s="127">
        <v>7441019755131</v>
      </c>
      <c r="F80" s="519"/>
      <c r="G80" s="522"/>
    </row>
    <row r="81" spans="1:7" ht="20.25" customHeight="1">
      <c r="A81" s="528" t="s">
        <v>145</v>
      </c>
      <c r="B81" s="540" t="s">
        <v>196</v>
      </c>
      <c r="C81" s="169" t="s">
        <v>16</v>
      </c>
      <c r="D81" s="159" t="s">
        <v>20</v>
      </c>
      <c r="E81" s="130" t="s">
        <v>17</v>
      </c>
      <c r="F81" s="534">
        <f>+E83-D83</f>
        <v>1427</v>
      </c>
      <c r="G81" s="537">
        <f>+(E83-D83)/D83</f>
        <v>0.57194388777555105</v>
      </c>
    </row>
    <row r="82" spans="1:7" ht="28.5" customHeight="1">
      <c r="A82" s="529"/>
      <c r="B82" s="541"/>
      <c r="C82" s="165" t="s">
        <v>39</v>
      </c>
      <c r="D82" s="160" t="s">
        <v>92</v>
      </c>
      <c r="E82" s="142" t="s">
        <v>157</v>
      </c>
      <c r="F82" s="535"/>
      <c r="G82" s="538"/>
    </row>
    <row r="83" spans="1:7" ht="20.25" customHeight="1">
      <c r="A83" s="529"/>
      <c r="B83" s="541"/>
      <c r="C83" s="165" t="s">
        <v>58</v>
      </c>
      <c r="D83" s="161">
        <v>2495</v>
      </c>
      <c r="E83" s="133">
        <v>3922</v>
      </c>
      <c r="F83" s="535"/>
      <c r="G83" s="538"/>
    </row>
    <row r="84" spans="1:7" ht="20.25" customHeight="1">
      <c r="A84" s="529"/>
      <c r="B84" s="541"/>
      <c r="C84" s="165" t="s">
        <v>59</v>
      </c>
      <c r="D84" s="162">
        <v>1000</v>
      </c>
      <c r="E84" s="143">
        <v>1000</v>
      </c>
      <c r="F84" s="535"/>
      <c r="G84" s="538"/>
    </row>
    <row r="85" spans="1:7" ht="20.25" customHeight="1" thickBot="1">
      <c r="A85" s="530"/>
      <c r="B85" s="542"/>
      <c r="C85" s="172" t="s">
        <v>61</v>
      </c>
      <c r="D85" s="163" t="s">
        <v>92</v>
      </c>
      <c r="E85" s="138" t="s">
        <v>92</v>
      </c>
      <c r="F85" s="536"/>
      <c r="G85" s="539"/>
    </row>
    <row r="86" spans="1:7" ht="44.25" customHeight="1">
      <c r="A86" s="395" t="s">
        <v>14</v>
      </c>
      <c r="B86" s="398" t="s">
        <v>15</v>
      </c>
      <c r="C86" s="90" t="s">
        <v>16</v>
      </c>
      <c r="D86" s="70" t="s">
        <v>17</v>
      </c>
      <c r="E86" s="123" t="s">
        <v>31</v>
      </c>
      <c r="F86" s="523">
        <f>+E90-D90</f>
        <v>271.76499999999999</v>
      </c>
      <c r="G86" s="525">
        <f>+(E90-D90)/D90</f>
        <v>0.46856034482758618</v>
      </c>
    </row>
    <row r="87" spans="1:7" ht="28.5" customHeight="1">
      <c r="A87" s="395"/>
      <c r="B87" s="398"/>
      <c r="C87" s="69" t="s">
        <v>39</v>
      </c>
      <c r="D87" s="70" t="s">
        <v>54</v>
      </c>
      <c r="E87" s="123" t="s">
        <v>52</v>
      </c>
      <c r="F87" s="518"/>
      <c r="G87" s="526"/>
    </row>
    <row r="88" spans="1:7" ht="20.25" customHeight="1">
      <c r="A88" s="395"/>
      <c r="B88" s="398"/>
      <c r="C88" s="69" t="s">
        <v>58</v>
      </c>
      <c r="D88" s="71">
        <v>1160</v>
      </c>
      <c r="E88" s="124">
        <v>1703.53</v>
      </c>
      <c r="F88" s="518"/>
      <c r="G88" s="526"/>
    </row>
    <row r="89" spans="1:7" ht="20.25" customHeight="1">
      <c r="A89" s="395"/>
      <c r="B89" s="398"/>
      <c r="C89" s="69" t="s">
        <v>59</v>
      </c>
      <c r="D89" s="72">
        <v>2000</v>
      </c>
      <c r="E89" s="125">
        <v>2000</v>
      </c>
      <c r="F89" s="518"/>
      <c r="G89" s="526"/>
    </row>
    <row r="90" spans="1:7" ht="20.25" customHeight="1">
      <c r="A90" s="395"/>
      <c r="B90" s="398"/>
      <c r="C90" s="73" t="s">
        <v>60</v>
      </c>
      <c r="D90" s="71">
        <f t="shared" ref="D90" si="9">(D88/D89)*1000</f>
        <v>580</v>
      </c>
      <c r="E90" s="124">
        <f>(E88/E89)*1000</f>
        <v>851.76499999999999</v>
      </c>
      <c r="F90" s="518"/>
      <c r="G90" s="526"/>
    </row>
    <row r="91" spans="1:7" ht="20.25" customHeight="1" thickBot="1">
      <c r="A91" s="395"/>
      <c r="B91" s="398"/>
      <c r="C91" s="73" t="s">
        <v>61</v>
      </c>
      <c r="D91" s="91">
        <v>7441074150285</v>
      </c>
      <c r="E91" s="158">
        <v>7441047000067</v>
      </c>
      <c r="F91" s="524"/>
      <c r="G91" s="527"/>
    </row>
    <row r="92" spans="1:7" ht="36.75" customHeight="1">
      <c r="A92" s="528" t="s">
        <v>137</v>
      </c>
      <c r="B92" s="531" t="s">
        <v>192</v>
      </c>
      <c r="C92" s="169" t="s">
        <v>16</v>
      </c>
      <c r="D92" s="159" t="s">
        <v>109</v>
      </c>
      <c r="E92" s="130" t="s">
        <v>38</v>
      </c>
      <c r="F92" s="534">
        <f>+E94-D94</f>
        <v>844</v>
      </c>
      <c r="G92" s="537">
        <f>+(E94-D94)/D94</f>
        <v>0.42305764411027569</v>
      </c>
    </row>
    <row r="93" spans="1:7" ht="20.25" customHeight="1">
      <c r="A93" s="529"/>
      <c r="B93" s="532"/>
      <c r="C93" s="165" t="s">
        <v>39</v>
      </c>
      <c r="D93" s="160" t="s">
        <v>92</v>
      </c>
      <c r="E93" s="142" t="s">
        <v>142</v>
      </c>
      <c r="F93" s="535"/>
      <c r="G93" s="538"/>
    </row>
    <row r="94" spans="1:7" ht="20.25" customHeight="1">
      <c r="A94" s="529"/>
      <c r="B94" s="532"/>
      <c r="C94" s="165" t="s">
        <v>58</v>
      </c>
      <c r="D94" s="161">
        <v>1995</v>
      </c>
      <c r="E94" s="133">
        <v>2839</v>
      </c>
      <c r="F94" s="535"/>
      <c r="G94" s="538"/>
    </row>
    <row r="95" spans="1:7" ht="20.25" customHeight="1">
      <c r="A95" s="529"/>
      <c r="B95" s="532"/>
      <c r="C95" s="165" t="s">
        <v>59</v>
      </c>
      <c r="D95" s="162">
        <v>1000</v>
      </c>
      <c r="E95" s="143">
        <v>1000</v>
      </c>
      <c r="F95" s="535"/>
      <c r="G95" s="538"/>
    </row>
    <row r="96" spans="1:7" ht="20.25" customHeight="1" thickBot="1">
      <c r="A96" s="530"/>
      <c r="B96" s="533"/>
      <c r="C96" s="170" t="s">
        <v>61</v>
      </c>
      <c r="D96" s="163" t="s">
        <v>92</v>
      </c>
      <c r="E96" s="138" t="s">
        <v>92</v>
      </c>
      <c r="F96" s="536"/>
      <c r="G96" s="539"/>
    </row>
    <row r="97" spans="1:7" ht="20.25" customHeight="1">
      <c r="A97" s="394" t="s">
        <v>165</v>
      </c>
      <c r="B97" s="397" t="s">
        <v>202</v>
      </c>
      <c r="C97" s="67" t="s">
        <v>16</v>
      </c>
      <c r="D97" s="68" t="s">
        <v>37</v>
      </c>
      <c r="E97" s="121" t="s">
        <v>194</v>
      </c>
      <c r="F97" s="517">
        <f>+E101-D101</f>
        <v>664.88975356679612</v>
      </c>
      <c r="G97" s="520">
        <f>+(E101-D101)/D101</f>
        <v>0.30243657817109126</v>
      </c>
    </row>
    <row r="98" spans="1:7" ht="30.75" customHeight="1">
      <c r="A98" s="395"/>
      <c r="B98" s="398"/>
      <c r="C98" s="69" t="s">
        <v>39</v>
      </c>
      <c r="D98" s="70" t="s">
        <v>112</v>
      </c>
      <c r="E98" s="123" t="s">
        <v>111</v>
      </c>
      <c r="F98" s="518"/>
      <c r="G98" s="521"/>
    </row>
    <row r="99" spans="1:7" ht="20.25" customHeight="1">
      <c r="A99" s="395"/>
      <c r="B99" s="398"/>
      <c r="C99" s="69" t="s">
        <v>58</v>
      </c>
      <c r="D99" s="71">
        <v>565</v>
      </c>
      <c r="E99" s="124">
        <v>859</v>
      </c>
      <c r="F99" s="518"/>
      <c r="G99" s="521"/>
    </row>
    <row r="100" spans="1:7" ht="20.25" customHeight="1">
      <c r="A100" s="395"/>
      <c r="B100" s="398"/>
      <c r="C100" s="69" t="s">
        <v>59</v>
      </c>
      <c r="D100" s="72">
        <v>257</v>
      </c>
      <c r="E100" s="125">
        <v>300</v>
      </c>
      <c r="F100" s="518"/>
      <c r="G100" s="521"/>
    </row>
    <row r="101" spans="1:7" ht="20.25" customHeight="1">
      <c r="A101" s="395"/>
      <c r="B101" s="398"/>
      <c r="C101" s="73" t="s">
        <v>60</v>
      </c>
      <c r="D101" s="71">
        <f t="shared" ref="D101" si="10">(D99/D100)*1000</f>
        <v>2198.4435797665374</v>
      </c>
      <c r="E101" s="124">
        <f>(E99/E100)*1000</f>
        <v>2863.3333333333335</v>
      </c>
      <c r="F101" s="518"/>
      <c r="G101" s="521"/>
    </row>
    <row r="102" spans="1:7" ht="20.25" customHeight="1" thickBot="1">
      <c r="A102" s="396"/>
      <c r="B102" s="399"/>
      <c r="C102" s="74" t="s">
        <v>61</v>
      </c>
      <c r="D102" s="75">
        <v>7412800000259</v>
      </c>
      <c r="E102" s="127">
        <v>796500003046</v>
      </c>
      <c r="F102" s="519"/>
      <c r="G102" s="522"/>
    </row>
    <row r="103" spans="1:7" ht="20.25" customHeight="1">
      <c r="A103" s="393" t="s">
        <v>171</v>
      </c>
      <c r="B103" s="393"/>
      <c r="C103" s="393"/>
      <c r="D103" s="393"/>
      <c r="E103" s="393"/>
      <c r="F103" s="393"/>
      <c r="G103" s="393"/>
    </row>
  </sheetData>
  <mergeCells count="83">
    <mergeCell ref="A6:G6"/>
    <mergeCell ref="A1:G1"/>
    <mergeCell ref="A2:G2"/>
    <mergeCell ref="A3:G3"/>
    <mergeCell ref="A4:G4"/>
    <mergeCell ref="A5:G5"/>
    <mergeCell ref="A7:G7"/>
    <mergeCell ref="A9:A11"/>
    <mergeCell ref="B9:B11"/>
    <mergeCell ref="C9:C11"/>
    <mergeCell ref="D9:D11"/>
    <mergeCell ref="E9:E11"/>
    <mergeCell ref="F9:F11"/>
    <mergeCell ref="G9:G11"/>
    <mergeCell ref="A12:A17"/>
    <mergeCell ref="B12:B17"/>
    <mergeCell ref="F12:F17"/>
    <mergeCell ref="G12:G17"/>
    <mergeCell ref="A18:A22"/>
    <mergeCell ref="B18:B22"/>
    <mergeCell ref="F18:F22"/>
    <mergeCell ref="G18:G22"/>
    <mergeCell ref="A23:A28"/>
    <mergeCell ref="B23:B28"/>
    <mergeCell ref="F23:F28"/>
    <mergeCell ref="G23:G28"/>
    <mergeCell ref="A29:A34"/>
    <mergeCell ref="B29:B34"/>
    <mergeCell ref="F29:F34"/>
    <mergeCell ref="G29:G34"/>
    <mergeCell ref="A35:A39"/>
    <mergeCell ref="B35:B39"/>
    <mergeCell ref="F35:F39"/>
    <mergeCell ref="G35:G39"/>
    <mergeCell ref="A40:A45"/>
    <mergeCell ref="B40:B45"/>
    <mergeCell ref="F40:F45"/>
    <mergeCell ref="G40:G45"/>
    <mergeCell ref="A46:A51"/>
    <mergeCell ref="B46:B51"/>
    <mergeCell ref="F46:F51"/>
    <mergeCell ref="G46:G51"/>
    <mergeCell ref="A52:A57"/>
    <mergeCell ref="B52:B57"/>
    <mergeCell ref="F52:F57"/>
    <mergeCell ref="G52:G57"/>
    <mergeCell ref="A59:G59"/>
    <mergeCell ref="A60:A62"/>
    <mergeCell ref="B60:B62"/>
    <mergeCell ref="C60:C62"/>
    <mergeCell ref="D60:D62"/>
    <mergeCell ref="E60:E62"/>
    <mergeCell ref="F60:F62"/>
    <mergeCell ref="G60:G62"/>
    <mergeCell ref="A63:A68"/>
    <mergeCell ref="B63:B68"/>
    <mergeCell ref="F63:F68"/>
    <mergeCell ref="G63:G68"/>
    <mergeCell ref="A69:A74"/>
    <mergeCell ref="B69:B74"/>
    <mergeCell ref="F69:F74"/>
    <mergeCell ref="G69:G74"/>
    <mergeCell ref="A75:A80"/>
    <mergeCell ref="B75:B80"/>
    <mergeCell ref="F75:F80"/>
    <mergeCell ref="G75:G80"/>
    <mergeCell ref="A81:A85"/>
    <mergeCell ref="B81:B85"/>
    <mergeCell ref="F81:F85"/>
    <mergeCell ref="G81:G85"/>
    <mergeCell ref="A86:A91"/>
    <mergeCell ref="B86:B91"/>
    <mergeCell ref="F86:F91"/>
    <mergeCell ref="G86:G91"/>
    <mergeCell ref="A92:A96"/>
    <mergeCell ref="B92:B96"/>
    <mergeCell ref="F92:F96"/>
    <mergeCell ref="G92:G96"/>
    <mergeCell ref="A97:A102"/>
    <mergeCell ref="B97:B102"/>
    <mergeCell ref="F97:F102"/>
    <mergeCell ref="G97:G102"/>
    <mergeCell ref="A103:G103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4" orientation="portrait" r:id="rId1"/>
  <rowBreaks count="1" manualBreakCount="1">
    <brk id="57" max="6" man="1"/>
  </rowBreaks>
  <legacyDrawing r:id="rId2"/>
  <oleObjects>
    <oleObject shapeId="4097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G54"/>
  <sheetViews>
    <sheetView view="pageBreakPreview" zoomScale="60" workbookViewId="0">
      <selection activeCell="H17" sqref="H17"/>
    </sheetView>
  </sheetViews>
  <sheetFormatPr defaultColWidth="11.42578125" defaultRowHeight="15"/>
  <cols>
    <col min="1" max="1" width="40.140625" style="173" customWidth="1"/>
    <col min="2" max="2" width="47.28515625" style="193" customWidth="1"/>
    <col min="3" max="16384" width="11.42578125" style="173"/>
  </cols>
  <sheetData>
    <row r="1" spans="1:7" ht="44.25" customHeight="1">
      <c r="A1" s="568" t="s">
        <v>228</v>
      </c>
      <c r="B1" s="568"/>
    </row>
    <row r="2" spans="1:7">
      <c r="A2" s="174"/>
      <c r="B2" s="174"/>
    </row>
    <row r="3" spans="1:7" ht="15.75">
      <c r="A3" s="568" t="s">
        <v>0</v>
      </c>
      <c r="B3" s="568"/>
    </row>
    <row r="4" spans="1:7" ht="15.75">
      <c r="A4" s="568" t="s">
        <v>1</v>
      </c>
      <c r="B4" s="568"/>
    </row>
    <row r="5" spans="1:7" ht="15.75">
      <c r="A5" s="568" t="s">
        <v>2</v>
      </c>
      <c r="B5" s="568"/>
    </row>
    <row r="6" spans="1:7" ht="15.75">
      <c r="A6" s="175"/>
      <c r="B6" s="175"/>
    </row>
    <row r="7" spans="1:7" ht="44.25" customHeight="1">
      <c r="A7" s="568" t="s">
        <v>229</v>
      </c>
      <c r="B7" s="568"/>
    </row>
    <row r="8" spans="1:7" ht="15.75">
      <c r="A8" s="568" t="s">
        <v>230</v>
      </c>
      <c r="B8" s="568"/>
    </row>
    <row r="9" spans="1:7" ht="39" customHeight="1">
      <c r="A9" s="568" t="s">
        <v>5</v>
      </c>
      <c r="B9" s="568"/>
      <c r="C9" s="176"/>
      <c r="D9" s="176"/>
      <c r="E9" s="176"/>
      <c r="F9" s="176"/>
      <c r="G9" s="176"/>
    </row>
    <row r="10" spans="1:7" ht="15.75" thickBot="1">
      <c r="A10" s="174"/>
      <c r="B10" s="174"/>
    </row>
    <row r="11" spans="1:7" ht="33.75" customHeight="1">
      <c r="A11" s="177" t="s">
        <v>231</v>
      </c>
      <c r="B11" s="178" t="s">
        <v>232</v>
      </c>
    </row>
    <row r="12" spans="1:7" ht="33.75" customHeight="1">
      <c r="A12" s="179" t="s">
        <v>18</v>
      </c>
      <c r="B12" s="180">
        <v>7</v>
      </c>
    </row>
    <row r="13" spans="1:7" ht="33.75" customHeight="1">
      <c r="A13" s="179" t="s">
        <v>31</v>
      </c>
      <c r="B13" s="181">
        <v>6</v>
      </c>
    </row>
    <row r="14" spans="1:7" ht="33.75" customHeight="1">
      <c r="A14" s="179" t="s">
        <v>20</v>
      </c>
      <c r="B14" s="180">
        <v>6</v>
      </c>
    </row>
    <row r="15" spans="1:7" ht="33.75" customHeight="1">
      <c r="A15" s="179" t="s">
        <v>19</v>
      </c>
      <c r="B15" s="181">
        <v>5</v>
      </c>
      <c r="D15" s="182"/>
    </row>
    <row r="16" spans="1:7" ht="33.75" customHeight="1">
      <c r="A16" s="179" t="s">
        <v>28</v>
      </c>
      <c r="B16" s="181">
        <v>4</v>
      </c>
      <c r="D16" s="182"/>
    </row>
    <row r="17" spans="1:4" ht="33.75" customHeight="1">
      <c r="A17" s="179" t="s">
        <v>23</v>
      </c>
      <c r="B17" s="180">
        <v>4</v>
      </c>
      <c r="D17" s="183"/>
    </row>
    <row r="18" spans="1:4" ht="33.75" customHeight="1">
      <c r="A18" s="179" t="s">
        <v>184</v>
      </c>
      <c r="B18" s="180">
        <v>4</v>
      </c>
      <c r="D18" s="182"/>
    </row>
    <row r="19" spans="1:4" ht="33.75" customHeight="1">
      <c r="A19" s="179" t="s">
        <v>17</v>
      </c>
      <c r="B19" s="181">
        <v>3</v>
      </c>
    </row>
    <row r="20" spans="1:4" ht="33.75" customHeight="1">
      <c r="A20" s="179" t="s">
        <v>24</v>
      </c>
      <c r="B20" s="181">
        <v>3</v>
      </c>
    </row>
    <row r="21" spans="1:4" ht="33.75" customHeight="1">
      <c r="A21" s="179" t="s">
        <v>34</v>
      </c>
      <c r="B21" s="180">
        <v>3</v>
      </c>
    </row>
    <row r="22" spans="1:4" ht="33.75" customHeight="1">
      <c r="A22" s="179" t="s">
        <v>187</v>
      </c>
      <c r="B22" s="180">
        <v>3</v>
      </c>
    </row>
    <row r="23" spans="1:4" ht="33.75" customHeight="1">
      <c r="A23" s="179" t="s">
        <v>183</v>
      </c>
      <c r="B23" s="180">
        <v>3</v>
      </c>
    </row>
    <row r="24" spans="1:4" ht="33.75" customHeight="1">
      <c r="A24" s="179" t="s">
        <v>27</v>
      </c>
      <c r="B24" s="181">
        <v>2</v>
      </c>
    </row>
    <row r="25" spans="1:4" ht="33.75" customHeight="1">
      <c r="A25" s="179" t="s">
        <v>65</v>
      </c>
      <c r="B25" s="181">
        <v>2</v>
      </c>
    </row>
    <row r="26" spans="1:4" ht="33.75" customHeight="1">
      <c r="A26" s="179" t="s">
        <v>185</v>
      </c>
      <c r="B26" s="181">
        <v>2</v>
      </c>
    </row>
    <row r="27" spans="1:4" ht="33.75" customHeight="1">
      <c r="A27" s="179" t="s">
        <v>21</v>
      </c>
      <c r="B27" s="180">
        <v>2</v>
      </c>
    </row>
    <row r="28" spans="1:4" ht="33.75" customHeight="1">
      <c r="A28" s="179" t="s">
        <v>32</v>
      </c>
      <c r="B28" s="180">
        <v>2</v>
      </c>
    </row>
    <row r="29" spans="1:4" ht="33.75" customHeight="1">
      <c r="A29" s="179" t="s">
        <v>139</v>
      </c>
      <c r="B29" s="180">
        <v>1</v>
      </c>
    </row>
    <row r="30" spans="1:4" ht="33.75" customHeight="1">
      <c r="A30" s="179" t="s">
        <v>140</v>
      </c>
      <c r="B30" s="180">
        <v>1</v>
      </c>
    </row>
    <row r="31" spans="1:4" ht="33.75" customHeight="1">
      <c r="A31" s="179" t="s">
        <v>141</v>
      </c>
      <c r="B31" s="181">
        <v>1</v>
      </c>
    </row>
    <row r="32" spans="1:4" ht="33.75" customHeight="1">
      <c r="A32" s="184" t="s">
        <v>29</v>
      </c>
      <c r="B32" s="180">
        <v>1</v>
      </c>
    </row>
    <row r="33" spans="1:7" ht="33.75" customHeight="1">
      <c r="A33" s="179" t="s">
        <v>197</v>
      </c>
      <c r="B33" s="180">
        <v>1</v>
      </c>
    </row>
    <row r="34" spans="1:7" ht="33.75" customHeight="1">
      <c r="A34" s="179" t="s">
        <v>194</v>
      </c>
      <c r="B34" s="180">
        <v>1</v>
      </c>
    </row>
    <row r="35" spans="1:7" ht="33.75" customHeight="1">
      <c r="A35" s="179" t="s">
        <v>182</v>
      </c>
      <c r="B35" s="181">
        <v>1</v>
      </c>
    </row>
    <row r="36" spans="1:7" ht="33.75" customHeight="1">
      <c r="A36" s="179" t="s">
        <v>30</v>
      </c>
      <c r="B36" s="180">
        <v>1</v>
      </c>
    </row>
    <row r="37" spans="1:7" ht="33.75" customHeight="1">
      <c r="A37" s="179" t="s">
        <v>199</v>
      </c>
      <c r="B37" s="181">
        <v>1</v>
      </c>
    </row>
    <row r="38" spans="1:7" ht="33.75" customHeight="1">
      <c r="A38" s="179" t="s">
        <v>33</v>
      </c>
      <c r="B38" s="185">
        <v>1</v>
      </c>
    </row>
    <row r="39" spans="1:7" ht="33.75" customHeight="1">
      <c r="A39" s="179" t="s">
        <v>36</v>
      </c>
      <c r="B39" s="181">
        <v>1</v>
      </c>
    </row>
    <row r="40" spans="1:7" ht="33.75" customHeight="1">
      <c r="A40" s="179" t="s">
        <v>35</v>
      </c>
      <c r="B40" s="180">
        <v>1</v>
      </c>
    </row>
    <row r="41" spans="1:7" ht="33.75" customHeight="1">
      <c r="A41" s="179" t="s">
        <v>37</v>
      </c>
      <c r="B41" s="180">
        <v>1</v>
      </c>
    </row>
    <row r="42" spans="1:7" ht="33.75" customHeight="1">
      <c r="A42" s="186" t="s">
        <v>98</v>
      </c>
      <c r="B42" s="187">
        <v>1</v>
      </c>
    </row>
    <row r="43" spans="1:7" s="182" customFormat="1" ht="28.5" customHeight="1">
      <c r="A43" s="569" t="s">
        <v>171</v>
      </c>
      <c r="B43" s="569"/>
      <c r="C43" s="188"/>
      <c r="D43" s="188"/>
      <c r="E43" s="188"/>
      <c r="F43" s="188"/>
      <c r="G43" s="188"/>
    </row>
    <row r="44" spans="1:7" s="182" customFormat="1">
      <c r="A44" s="183"/>
      <c r="B44" s="189"/>
    </row>
    <row r="45" spans="1:7" s="182" customFormat="1">
      <c r="A45" s="183"/>
      <c r="B45" s="189"/>
    </row>
    <row r="46" spans="1:7" s="182" customFormat="1">
      <c r="A46" s="183"/>
      <c r="B46" s="190"/>
    </row>
    <row r="47" spans="1:7" s="182" customFormat="1">
      <c r="A47" s="183"/>
      <c r="B47" s="189"/>
    </row>
    <row r="48" spans="1:7" s="182" customFormat="1">
      <c r="A48" s="183"/>
      <c r="B48" s="189"/>
    </row>
    <row r="49" spans="1:2" s="182" customFormat="1">
      <c r="A49" s="191"/>
      <c r="B49" s="190"/>
    </row>
    <row r="50" spans="1:2" s="182" customFormat="1">
      <c r="A50" s="183"/>
      <c r="B50" s="190"/>
    </row>
    <row r="51" spans="1:2" s="182" customFormat="1">
      <c r="A51" s="183"/>
      <c r="B51" s="190"/>
    </row>
    <row r="52" spans="1:2" s="182" customFormat="1">
      <c r="A52" s="183"/>
      <c r="B52" s="190"/>
    </row>
    <row r="53" spans="1:2" s="182" customFormat="1">
      <c r="A53" s="183"/>
      <c r="B53" s="189"/>
    </row>
    <row r="54" spans="1:2">
      <c r="A54" s="192"/>
    </row>
  </sheetData>
  <mergeCells count="8">
    <mergeCell ref="A9:B9"/>
    <mergeCell ref="A43:B43"/>
    <mergeCell ref="A1:B1"/>
    <mergeCell ref="A3:B3"/>
    <mergeCell ref="A4:B4"/>
    <mergeCell ref="A5:B5"/>
    <mergeCell ref="A7:B7"/>
    <mergeCell ref="A8:B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6" orientation="portrait" r:id="rId1"/>
  <rowBreaks count="1" manualBreakCount="1">
    <brk id="43" max="1" man="1"/>
  </rowBreaks>
  <drawing r:id="rId2"/>
  <legacyDrawing r:id="rId3"/>
  <oleObjects>
    <oleObject shapeId="5121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G44"/>
  <sheetViews>
    <sheetView view="pageBreakPreview" topLeftCell="A4" zoomScale="60" workbookViewId="0">
      <selection activeCell="G9" sqref="G9"/>
    </sheetView>
  </sheetViews>
  <sheetFormatPr defaultColWidth="11.42578125" defaultRowHeight="15"/>
  <cols>
    <col min="1" max="1" width="37" style="173" customWidth="1"/>
    <col min="2" max="2" width="31.5703125" style="193" customWidth="1"/>
    <col min="3" max="16384" width="11.42578125" style="173"/>
  </cols>
  <sheetData>
    <row r="1" spans="1:7" ht="44.25" customHeight="1">
      <c r="A1" s="568" t="s">
        <v>233</v>
      </c>
      <c r="B1" s="568"/>
    </row>
    <row r="2" spans="1:7">
      <c r="A2" s="174"/>
      <c r="B2" s="174"/>
    </row>
    <row r="3" spans="1:7" ht="51" customHeight="1">
      <c r="A3" s="568" t="s">
        <v>0</v>
      </c>
      <c r="B3" s="568"/>
    </row>
    <row r="4" spans="1:7" ht="15.75">
      <c r="A4" s="568" t="s">
        <v>1</v>
      </c>
      <c r="B4" s="568"/>
    </row>
    <row r="5" spans="1:7" ht="42" customHeight="1">
      <c r="A5" s="568" t="s">
        <v>2</v>
      </c>
      <c r="B5" s="568"/>
    </row>
    <row r="6" spans="1:7" ht="15.75">
      <c r="A6" s="175"/>
      <c r="B6" s="175"/>
    </row>
    <row r="7" spans="1:7" ht="39" customHeight="1">
      <c r="A7" s="568" t="s">
        <v>234</v>
      </c>
      <c r="B7" s="568"/>
    </row>
    <row r="8" spans="1:7" ht="15.75">
      <c r="A8" s="568" t="s">
        <v>230</v>
      </c>
      <c r="B8" s="568"/>
    </row>
    <row r="9" spans="1:7" ht="39" customHeight="1">
      <c r="A9" s="568" t="s">
        <v>5</v>
      </c>
      <c r="B9" s="568"/>
      <c r="C9" s="176"/>
      <c r="D9" s="176"/>
      <c r="E9" s="176"/>
      <c r="F9" s="176"/>
      <c r="G9" s="176"/>
    </row>
    <row r="10" spans="1:7" ht="15.75" thickBot="1">
      <c r="A10" s="174"/>
      <c r="B10" s="174"/>
    </row>
    <row r="11" spans="1:7" ht="15.75">
      <c r="A11" s="194" t="s">
        <v>231</v>
      </c>
      <c r="B11" s="195" t="s">
        <v>232</v>
      </c>
    </row>
    <row r="12" spans="1:7" ht="32.25" customHeight="1">
      <c r="A12" s="196" t="s">
        <v>38</v>
      </c>
      <c r="B12" s="197">
        <v>8</v>
      </c>
    </row>
    <row r="13" spans="1:7" ht="32.25" customHeight="1">
      <c r="A13" s="198" t="s">
        <v>37</v>
      </c>
      <c r="B13" s="197">
        <v>8</v>
      </c>
    </row>
    <row r="14" spans="1:7" ht="32.25" customHeight="1">
      <c r="A14" s="198" t="s">
        <v>30</v>
      </c>
      <c r="B14" s="197">
        <v>7</v>
      </c>
    </row>
    <row r="15" spans="1:7" ht="32.25" customHeight="1">
      <c r="A15" s="198" t="s">
        <v>28</v>
      </c>
      <c r="B15" s="199">
        <v>7</v>
      </c>
      <c r="D15" s="182"/>
    </row>
    <row r="16" spans="1:7" ht="32.25" customHeight="1">
      <c r="A16" s="198" t="s">
        <v>27</v>
      </c>
      <c r="B16" s="199">
        <v>7</v>
      </c>
      <c r="D16" s="182"/>
    </row>
    <row r="17" spans="1:4" ht="32.25" customHeight="1">
      <c r="A17" s="200" t="s">
        <v>65</v>
      </c>
      <c r="B17" s="199">
        <v>7</v>
      </c>
      <c r="D17" s="182"/>
    </row>
    <row r="18" spans="1:4" ht="32.25" customHeight="1">
      <c r="A18" s="198" t="s">
        <v>31</v>
      </c>
      <c r="B18" s="199">
        <v>4</v>
      </c>
      <c r="D18" s="183"/>
    </row>
    <row r="19" spans="1:4" ht="32.25" customHeight="1">
      <c r="A19" s="198" t="s">
        <v>194</v>
      </c>
      <c r="B19" s="197">
        <v>4</v>
      </c>
      <c r="D19" s="182"/>
    </row>
    <row r="20" spans="1:4" ht="32.25" customHeight="1">
      <c r="A20" s="198" t="s">
        <v>17</v>
      </c>
      <c r="B20" s="199">
        <v>3</v>
      </c>
    </row>
    <row r="21" spans="1:4" ht="32.25" customHeight="1">
      <c r="A21" s="198" t="s">
        <v>21</v>
      </c>
      <c r="B21" s="197">
        <v>3</v>
      </c>
    </row>
    <row r="22" spans="1:4" ht="32.25" customHeight="1">
      <c r="A22" s="201" t="s">
        <v>101</v>
      </c>
      <c r="B22" s="197">
        <v>2</v>
      </c>
    </row>
    <row r="23" spans="1:4" ht="32.25" customHeight="1">
      <c r="A23" s="201" t="s">
        <v>151</v>
      </c>
      <c r="B23" s="199">
        <v>1</v>
      </c>
    </row>
    <row r="24" spans="1:4" ht="32.25" customHeight="1">
      <c r="A24" s="202" t="s">
        <v>29</v>
      </c>
      <c r="B24" s="197">
        <v>1</v>
      </c>
    </row>
    <row r="25" spans="1:4" ht="32.25" customHeight="1">
      <c r="A25" s="198" t="s">
        <v>24</v>
      </c>
      <c r="B25" s="199">
        <v>1</v>
      </c>
    </row>
    <row r="26" spans="1:4" ht="32.25" customHeight="1">
      <c r="A26" s="198" t="s">
        <v>182</v>
      </c>
      <c r="B26" s="199">
        <v>1</v>
      </c>
    </row>
    <row r="27" spans="1:4" ht="32.25" customHeight="1">
      <c r="A27" s="198" t="s">
        <v>23</v>
      </c>
      <c r="B27" s="197">
        <v>1</v>
      </c>
    </row>
    <row r="28" spans="1:4" ht="32.25" customHeight="1">
      <c r="A28" s="198" t="s">
        <v>33</v>
      </c>
      <c r="B28" s="203">
        <v>1</v>
      </c>
    </row>
    <row r="29" spans="1:4" ht="32.25" customHeight="1" thickBot="1">
      <c r="A29" s="198" t="s">
        <v>32</v>
      </c>
      <c r="B29" s="197">
        <v>1</v>
      </c>
    </row>
    <row r="30" spans="1:4" ht="32.25" customHeight="1">
      <c r="A30" s="204" t="s">
        <v>100</v>
      </c>
      <c r="B30" s="197">
        <v>1</v>
      </c>
    </row>
    <row r="31" spans="1:4" ht="32.25" customHeight="1">
      <c r="A31" s="201" t="s">
        <v>99</v>
      </c>
      <c r="B31" s="197">
        <v>1</v>
      </c>
    </row>
    <row r="32" spans="1:4" ht="32.25" customHeight="1">
      <c r="A32" s="198" t="s">
        <v>34</v>
      </c>
      <c r="B32" s="197">
        <v>1</v>
      </c>
    </row>
    <row r="33" spans="1:7" s="182" customFormat="1" ht="28.5" customHeight="1">
      <c r="A33" s="569" t="s">
        <v>171</v>
      </c>
      <c r="B33" s="569"/>
      <c r="C33" s="188"/>
      <c r="D33" s="188"/>
      <c r="E33" s="188"/>
      <c r="F33" s="188"/>
      <c r="G33" s="188"/>
    </row>
    <row r="34" spans="1:7" s="182" customFormat="1">
      <c r="A34" s="183"/>
      <c r="B34" s="189"/>
    </row>
    <row r="35" spans="1:7" s="182" customFormat="1">
      <c r="A35" s="183"/>
      <c r="B35" s="189"/>
    </row>
    <row r="36" spans="1:7" s="182" customFormat="1">
      <c r="A36" s="183"/>
      <c r="B36" s="190"/>
    </row>
    <row r="37" spans="1:7" s="182" customFormat="1">
      <c r="A37" s="183"/>
      <c r="B37" s="189"/>
    </row>
    <row r="38" spans="1:7" s="182" customFormat="1">
      <c r="A38" s="183"/>
      <c r="B38" s="189"/>
    </row>
    <row r="39" spans="1:7" s="182" customFormat="1">
      <c r="A39" s="191"/>
      <c r="B39" s="190"/>
    </row>
    <row r="40" spans="1:7" s="182" customFormat="1">
      <c r="A40" s="183"/>
      <c r="B40" s="190"/>
    </row>
    <row r="41" spans="1:7" s="182" customFormat="1">
      <c r="A41" s="183"/>
      <c r="B41" s="190"/>
    </row>
    <row r="42" spans="1:7" s="182" customFormat="1">
      <c r="A42" s="183"/>
      <c r="B42" s="190"/>
    </row>
    <row r="43" spans="1:7" s="182" customFormat="1">
      <c r="A43" s="183"/>
      <c r="B43" s="189"/>
    </row>
    <row r="44" spans="1:7">
      <c r="A44" s="192"/>
    </row>
  </sheetData>
  <mergeCells count="8">
    <mergeCell ref="A9:B9"/>
    <mergeCell ref="A33:B33"/>
    <mergeCell ref="A1:B1"/>
    <mergeCell ref="A3:B3"/>
    <mergeCell ref="A4:B4"/>
    <mergeCell ref="A5:B5"/>
    <mergeCell ref="A7:B7"/>
    <mergeCell ref="A8:B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67" orientation="portrait" r:id="rId1"/>
  <rowBreaks count="1" manualBreakCount="1">
    <brk id="33" max="1" man="1"/>
  </rowBreaks>
  <drawing r:id="rId2"/>
  <legacyDrawing r:id="rId3"/>
  <oleObjects>
    <oleObject shapeId="6145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K60"/>
  <sheetViews>
    <sheetView view="pageBreakPreview" topLeftCell="A23" zoomScale="60" workbookViewId="0">
      <selection activeCell="D34" sqref="D34:D35"/>
    </sheetView>
  </sheetViews>
  <sheetFormatPr defaultColWidth="11.42578125" defaultRowHeight="30.75" customHeight="1"/>
  <cols>
    <col min="1" max="1" width="18.5703125" style="244" customWidth="1"/>
    <col min="2" max="2" width="17.28515625" style="244" customWidth="1"/>
    <col min="3" max="3" width="20.140625" style="244" customWidth="1"/>
    <col min="4" max="4" width="16.42578125" style="244" customWidth="1"/>
    <col min="5" max="5" width="36.42578125" style="244" customWidth="1"/>
    <col min="6" max="6" width="31.140625" style="244" customWidth="1"/>
    <col min="7" max="7" width="33.140625" style="244" customWidth="1"/>
    <col min="8" max="8" width="26.7109375" style="244" customWidth="1"/>
    <col min="9" max="9" width="32" style="244" customWidth="1"/>
    <col min="10" max="10" width="18.5703125" style="244" customWidth="1"/>
    <col min="11" max="11" width="18.85546875" style="244" customWidth="1"/>
    <col min="12" max="42" width="15.28515625" style="244" customWidth="1"/>
    <col min="43" max="256" width="11.42578125" style="244"/>
    <col min="257" max="257" width="18.5703125" style="244" customWidth="1"/>
    <col min="258" max="258" width="17.28515625" style="244" customWidth="1"/>
    <col min="259" max="259" width="20.140625" style="244" customWidth="1"/>
    <col min="260" max="260" width="16.42578125" style="244" customWidth="1"/>
    <col min="261" max="261" width="36.42578125" style="244" customWidth="1"/>
    <col min="262" max="262" width="31.140625" style="244" customWidth="1"/>
    <col min="263" max="263" width="33.140625" style="244" customWidth="1"/>
    <col min="264" max="264" width="26.7109375" style="244" customWidth="1"/>
    <col min="265" max="265" width="32" style="244" customWidth="1"/>
    <col min="266" max="266" width="18.5703125" style="244" customWidth="1"/>
    <col min="267" max="267" width="18.85546875" style="244" customWidth="1"/>
    <col min="268" max="298" width="15.28515625" style="244" customWidth="1"/>
    <col min="299" max="512" width="11.42578125" style="244"/>
    <col min="513" max="513" width="18.5703125" style="244" customWidth="1"/>
    <col min="514" max="514" width="17.28515625" style="244" customWidth="1"/>
    <col min="515" max="515" width="20.140625" style="244" customWidth="1"/>
    <col min="516" max="516" width="16.42578125" style="244" customWidth="1"/>
    <col min="517" max="517" width="36.42578125" style="244" customWidth="1"/>
    <col min="518" max="518" width="31.140625" style="244" customWidth="1"/>
    <col min="519" max="519" width="33.140625" style="244" customWidth="1"/>
    <col min="520" max="520" width="26.7109375" style="244" customWidth="1"/>
    <col min="521" max="521" width="32" style="244" customWidth="1"/>
    <col min="522" max="522" width="18.5703125" style="244" customWidth="1"/>
    <col min="523" max="523" width="18.85546875" style="244" customWidth="1"/>
    <col min="524" max="554" width="15.28515625" style="244" customWidth="1"/>
    <col min="555" max="768" width="11.42578125" style="244"/>
    <col min="769" max="769" width="18.5703125" style="244" customWidth="1"/>
    <col min="770" max="770" width="17.28515625" style="244" customWidth="1"/>
    <col min="771" max="771" width="20.140625" style="244" customWidth="1"/>
    <col min="772" max="772" width="16.42578125" style="244" customWidth="1"/>
    <col min="773" max="773" width="36.42578125" style="244" customWidth="1"/>
    <col min="774" max="774" width="31.140625" style="244" customWidth="1"/>
    <col min="775" max="775" width="33.140625" style="244" customWidth="1"/>
    <col min="776" max="776" width="26.7109375" style="244" customWidth="1"/>
    <col min="777" max="777" width="32" style="244" customWidth="1"/>
    <col min="778" max="778" width="18.5703125" style="244" customWidth="1"/>
    <col min="779" max="779" width="18.85546875" style="244" customWidth="1"/>
    <col min="780" max="810" width="15.28515625" style="244" customWidth="1"/>
    <col min="811" max="1024" width="11.42578125" style="244"/>
    <col min="1025" max="1025" width="18.5703125" style="244" customWidth="1"/>
    <col min="1026" max="1026" width="17.28515625" style="244" customWidth="1"/>
    <col min="1027" max="1027" width="20.140625" style="244" customWidth="1"/>
    <col min="1028" max="1028" width="16.42578125" style="244" customWidth="1"/>
    <col min="1029" max="1029" width="36.42578125" style="244" customWidth="1"/>
    <col min="1030" max="1030" width="31.140625" style="244" customWidth="1"/>
    <col min="1031" max="1031" width="33.140625" style="244" customWidth="1"/>
    <col min="1032" max="1032" width="26.7109375" style="244" customWidth="1"/>
    <col min="1033" max="1033" width="32" style="244" customWidth="1"/>
    <col min="1034" max="1034" width="18.5703125" style="244" customWidth="1"/>
    <col min="1035" max="1035" width="18.85546875" style="244" customWidth="1"/>
    <col min="1036" max="1066" width="15.28515625" style="244" customWidth="1"/>
    <col min="1067" max="1280" width="11.42578125" style="244"/>
    <col min="1281" max="1281" width="18.5703125" style="244" customWidth="1"/>
    <col min="1282" max="1282" width="17.28515625" style="244" customWidth="1"/>
    <col min="1283" max="1283" width="20.140625" style="244" customWidth="1"/>
    <col min="1284" max="1284" width="16.42578125" style="244" customWidth="1"/>
    <col min="1285" max="1285" width="36.42578125" style="244" customWidth="1"/>
    <col min="1286" max="1286" width="31.140625" style="244" customWidth="1"/>
    <col min="1287" max="1287" width="33.140625" style="244" customWidth="1"/>
    <col min="1288" max="1288" width="26.7109375" style="244" customWidth="1"/>
    <col min="1289" max="1289" width="32" style="244" customWidth="1"/>
    <col min="1290" max="1290" width="18.5703125" style="244" customWidth="1"/>
    <col min="1291" max="1291" width="18.85546875" style="244" customWidth="1"/>
    <col min="1292" max="1322" width="15.28515625" style="244" customWidth="1"/>
    <col min="1323" max="1536" width="11.42578125" style="244"/>
    <col min="1537" max="1537" width="18.5703125" style="244" customWidth="1"/>
    <col min="1538" max="1538" width="17.28515625" style="244" customWidth="1"/>
    <col min="1539" max="1539" width="20.140625" style="244" customWidth="1"/>
    <col min="1540" max="1540" width="16.42578125" style="244" customWidth="1"/>
    <col min="1541" max="1541" width="36.42578125" style="244" customWidth="1"/>
    <col min="1542" max="1542" width="31.140625" style="244" customWidth="1"/>
    <col min="1543" max="1543" width="33.140625" style="244" customWidth="1"/>
    <col min="1544" max="1544" width="26.7109375" style="244" customWidth="1"/>
    <col min="1545" max="1545" width="32" style="244" customWidth="1"/>
    <col min="1546" max="1546" width="18.5703125" style="244" customWidth="1"/>
    <col min="1547" max="1547" width="18.85546875" style="244" customWidth="1"/>
    <col min="1548" max="1578" width="15.28515625" style="244" customWidth="1"/>
    <col min="1579" max="1792" width="11.42578125" style="244"/>
    <col min="1793" max="1793" width="18.5703125" style="244" customWidth="1"/>
    <col min="1794" max="1794" width="17.28515625" style="244" customWidth="1"/>
    <col min="1795" max="1795" width="20.140625" style="244" customWidth="1"/>
    <col min="1796" max="1796" width="16.42578125" style="244" customWidth="1"/>
    <col min="1797" max="1797" width="36.42578125" style="244" customWidth="1"/>
    <col min="1798" max="1798" width="31.140625" style="244" customWidth="1"/>
    <col min="1799" max="1799" width="33.140625" style="244" customWidth="1"/>
    <col min="1800" max="1800" width="26.7109375" style="244" customWidth="1"/>
    <col min="1801" max="1801" width="32" style="244" customWidth="1"/>
    <col min="1802" max="1802" width="18.5703125" style="244" customWidth="1"/>
    <col min="1803" max="1803" width="18.85546875" style="244" customWidth="1"/>
    <col min="1804" max="1834" width="15.28515625" style="244" customWidth="1"/>
    <col min="1835" max="2048" width="11.42578125" style="244"/>
    <col min="2049" max="2049" width="18.5703125" style="244" customWidth="1"/>
    <col min="2050" max="2050" width="17.28515625" style="244" customWidth="1"/>
    <col min="2051" max="2051" width="20.140625" style="244" customWidth="1"/>
    <col min="2052" max="2052" width="16.42578125" style="244" customWidth="1"/>
    <col min="2053" max="2053" width="36.42578125" style="244" customWidth="1"/>
    <col min="2054" max="2054" width="31.140625" style="244" customWidth="1"/>
    <col min="2055" max="2055" width="33.140625" style="244" customWidth="1"/>
    <col min="2056" max="2056" width="26.7109375" style="244" customWidth="1"/>
    <col min="2057" max="2057" width="32" style="244" customWidth="1"/>
    <col min="2058" max="2058" width="18.5703125" style="244" customWidth="1"/>
    <col min="2059" max="2059" width="18.85546875" style="244" customWidth="1"/>
    <col min="2060" max="2090" width="15.28515625" style="244" customWidth="1"/>
    <col min="2091" max="2304" width="11.42578125" style="244"/>
    <col min="2305" max="2305" width="18.5703125" style="244" customWidth="1"/>
    <col min="2306" max="2306" width="17.28515625" style="244" customWidth="1"/>
    <col min="2307" max="2307" width="20.140625" style="244" customWidth="1"/>
    <col min="2308" max="2308" width="16.42578125" style="244" customWidth="1"/>
    <col min="2309" max="2309" width="36.42578125" style="244" customWidth="1"/>
    <col min="2310" max="2310" width="31.140625" style="244" customWidth="1"/>
    <col min="2311" max="2311" width="33.140625" style="244" customWidth="1"/>
    <col min="2312" max="2312" width="26.7109375" style="244" customWidth="1"/>
    <col min="2313" max="2313" width="32" style="244" customWidth="1"/>
    <col min="2314" max="2314" width="18.5703125" style="244" customWidth="1"/>
    <col min="2315" max="2315" width="18.85546875" style="244" customWidth="1"/>
    <col min="2316" max="2346" width="15.28515625" style="244" customWidth="1"/>
    <col min="2347" max="2560" width="11.42578125" style="244"/>
    <col min="2561" max="2561" width="18.5703125" style="244" customWidth="1"/>
    <col min="2562" max="2562" width="17.28515625" style="244" customWidth="1"/>
    <col min="2563" max="2563" width="20.140625" style="244" customWidth="1"/>
    <col min="2564" max="2564" width="16.42578125" style="244" customWidth="1"/>
    <col min="2565" max="2565" width="36.42578125" style="244" customWidth="1"/>
    <col min="2566" max="2566" width="31.140625" style="244" customWidth="1"/>
    <col min="2567" max="2567" width="33.140625" style="244" customWidth="1"/>
    <col min="2568" max="2568" width="26.7109375" style="244" customWidth="1"/>
    <col min="2569" max="2569" width="32" style="244" customWidth="1"/>
    <col min="2570" max="2570" width="18.5703125" style="244" customWidth="1"/>
    <col min="2571" max="2571" width="18.85546875" style="244" customWidth="1"/>
    <col min="2572" max="2602" width="15.28515625" style="244" customWidth="1"/>
    <col min="2603" max="2816" width="11.42578125" style="244"/>
    <col min="2817" max="2817" width="18.5703125" style="244" customWidth="1"/>
    <col min="2818" max="2818" width="17.28515625" style="244" customWidth="1"/>
    <col min="2819" max="2819" width="20.140625" style="244" customWidth="1"/>
    <col min="2820" max="2820" width="16.42578125" style="244" customWidth="1"/>
    <col min="2821" max="2821" width="36.42578125" style="244" customWidth="1"/>
    <col min="2822" max="2822" width="31.140625" style="244" customWidth="1"/>
    <col min="2823" max="2823" width="33.140625" style="244" customWidth="1"/>
    <col min="2824" max="2824" width="26.7109375" style="244" customWidth="1"/>
    <col min="2825" max="2825" width="32" style="244" customWidth="1"/>
    <col min="2826" max="2826" width="18.5703125" style="244" customWidth="1"/>
    <col min="2827" max="2827" width="18.85546875" style="244" customWidth="1"/>
    <col min="2828" max="2858" width="15.28515625" style="244" customWidth="1"/>
    <col min="2859" max="3072" width="11.42578125" style="244"/>
    <col min="3073" max="3073" width="18.5703125" style="244" customWidth="1"/>
    <col min="3074" max="3074" width="17.28515625" style="244" customWidth="1"/>
    <col min="3075" max="3075" width="20.140625" style="244" customWidth="1"/>
    <col min="3076" max="3076" width="16.42578125" style="244" customWidth="1"/>
    <col min="3077" max="3077" width="36.42578125" style="244" customWidth="1"/>
    <col min="3078" max="3078" width="31.140625" style="244" customWidth="1"/>
    <col min="3079" max="3079" width="33.140625" style="244" customWidth="1"/>
    <col min="3080" max="3080" width="26.7109375" style="244" customWidth="1"/>
    <col min="3081" max="3081" width="32" style="244" customWidth="1"/>
    <col min="3082" max="3082" width="18.5703125" style="244" customWidth="1"/>
    <col min="3083" max="3083" width="18.85546875" style="244" customWidth="1"/>
    <col min="3084" max="3114" width="15.28515625" style="244" customWidth="1"/>
    <col min="3115" max="3328" width="11.42578125" style="244"/>
    <col min="3329" max="3329" width="18.5703125" style="244" customWidth="1"/>
    <col min="3330" max="3330" width="17.28515625" style="244" customWidth="1"/>
    <col min="3331" max="3331" width="20.140625" style="244" customWidth="1"/>
    <col min="3332" max="3332" width="16.42578125" style="244" customWidth="1"/>
    <col min="3333" max="3333" width="36.42578125" style="244" customWidth="1"/>
    <col min="3334" max="3334" width="31.140625" style="244" customWidth="1"/>
    <col min="3335" max="3335" width="33.140625" style="244" customWidth="1"/>
    <col min="3336" max="3336" width="26.7109375" style="244" customWidth="1"/>
    <col min="3337" max="3337" width="32" style="244" customWidth="1"/>
    <col min="3338" max="3338" width="18.5703125" style="244" customWidth="1"/>
    <col min="3339" max="3339" width="18.85546875" style="244" customWidth="1"/>
    <col min="3340" max="3370" width="15.28515625" style="244" customWidth="1"/>
    <col min="3371" max="3584" width="11.42578125" style="244"/>
    <col min="3585" max="3585" width="18.5703125" style="244" customWidth="1"/>
    <col min="3586" max="3586" width="17.28515625" style="244" customWidth="1"/>
    <col min="3587" max="3587" width="20.140625" style="244" customWidth="1"/>
    <col min="3588" max="3588" width="16.42578125" style="244" customWidth="1"/>
    <col min="3589" max="3589" width="36.42578125" style="244" customWidth="1"/>
    <col min="3590" max="3590" width="31.140625" style="244" customWidth="1"/>
    <col min="3591" max="3591" width="33.140625" style="244" customWidth="1"/>
    <col min="3592" max="3592" width="26.7109375" style="244" customWidth="1"/>
    <col min="3593" max="3593" width="32" style="244" customWidth="1"/>
    <col min="3594" max="3594" width="18.5703125" style="244" customWidth="1"/>
    <col min="3595" max="3595" width="18.85546875" style="244" customWidth="1"/>
    <col min="3596" max="3626" width="15.28515625" style="244" customWidth="1"/>
    <col min="3627" max="3840" width="11.42578125" style="244"/>
    <col min="3841" max="3841" width="18.5703125" style="244" customWidth="1"/>
    <col min="3842" max="3842" width="17.28515625" style="244" customWidth="1"/>
    <col min="3843" max="3843" width="20.140625" style="244" customWidth="1"/>
    <col min="3844" max="3844" width="16.42578125" style="244" customWidth="1"/>
    <col min="3845" max="3845" width="36.42578125" style="244" customWidth="1"/>
    <col min="3846" max="3846" width="31.140625" style="244" customWidth="1"/>
    <col min="3847" max="3847" width="33.140625" style="244" customWidth="1"/>
    <col min="3848" max="3848" width="26.7109375" style="244" customWidth="1"/>
    <col min="3849" max="3849" width="32" style="244" customWidth="1"/>
    <col min="3850" max="3850" width="18.5703125" style="244" customWidth="1"/>
    <col min="3851" max="3851" width="18.85546875" style="244" customWidth="1"/>
    <col min="3852" max="3882" width="15.28515625" style="244" customWidth="1"/>
    <col min="3883" max="4096" width="11.42578125" style="244"/>
    <col min="4097" max="4097" width="18.5703125" style="244" customWidth="1"/>
    <col min="4098" max="4098" width="17.28515625" style="244" customWidth="1"/>
    <col min="4099" max="4099" width="20.140625" style="244" customWidth="1"/>
    <col min="4100" max="4100" width="16.42578125" style="244" customWidth="1"/>
    <col min="4101" max="4101" width="36.42578125" style="244" customWidth="1"/>
    <col min="4102" max="4102" width="31.140625" style="244" customWidth="1"/>
    <col min="4103" max="4103" width="33.140625" style="244" customWidth="1"/>
    <col min="4104" max="4104" width="26.7109375" style="244" customWidth="1"/>
    <col min="4105" max="4105" width="32" style="244" customWidth="1"/>
    <col min="4106" max="4106" width="18.5703125" style="244" customWidth="1"/>
    <col min="4107" max="4107" width="18.85546875" style="244" customWidth="1"/>
    <col min="4108" max="4138" width="15.28515625" style="244" customWidth="1"/>
    <col min="4139" max="4352" width="11.42578125" style="244"/>
    <col min="4353" max="4353" width="18.5703125" style="244" customWidth="1"/>
    <col min="4354" max="4354" width="17.28515625" style="244" customWidth="1"/>
    <col min="4355" max="4355" width="20.140625" style="244" customWidth="1"/>
    <col min="4356" max="4356" width="16.42578125" style="244" customWidth="1"/>
    <col min="4357" max="4357" width="36.42578125" style="244" customWidth="1"/>
    <col min="4358" max="4358" width="31.140625" style="244" customWidth="1"/>
    <col min="4359" max="4359" width="33.140625" style="244" customWidth="1"/>
    <col min="4360" max="4360" width="26.7109375" style="244" customWidth="1"/>
    <col min="4361" max="4361" width="32" style="244" customWidth="1"/>
    <col min="4362" max="4362" width="18.5703125" style="244" customWidth="1"/>
    <col min="4363" max="4363" width="18.85546875" style="244" customWidth="1"/>
    <col min="4364" max="4394" width="15.28515625" style="244" customWidth="1"/>
    <col min="4395" max="4608" width="11.42578125" style="244"/>
    <col min="4609" max="4609" width="18.5703125" style="244" customWidth="1"/>
    <col min="4610" max="4610" width="17.28515625" style="244" customWidth="1"/>
    <col min="4611" max="4611" width="20.140625" style="244" customWidth="1"/>
    <col min="4612" max="4612" width="16.42578125" style="244" customWidth="1"/>
    <col min="4613" max="4613" width="36.42578125" style="244" customWidth="1"/>
    <col min="4614" max="4614" width="31.140625" style="244" customWidth="1"/>
    <col min="4615" max="4615" width="33.140625" style="244" customWidth="1"/>
    <col min="4616" max="4616" width="26.7109375" style="244" customWidth="1"/>
    <col min="4617" max="4617" width="32" style="244" customWidth="1"/>
    <col min="4618" max="4618" width="18.5703125" style="244" customWidth="1"/>
    <col min="4619" max="4619" width="18.85546875" style="244" customWidth="1"/>
    <col min="4620" max="4650" width="15.28515625" style="244" customWidth="1"/>
    <col min="4651" max="4864" width="11.42578125" style="244"/>
    <col min="4865" max="4865" width="18.5703125" style="244" customWidth="1"/>
    <col min="4866" max="4866" width="17.28515625" style="244" customWidth="1"/>
    <col min="4867" max="4867" width="20.140625" style="244" customWidth="1"/>
    <col min="4868" max="4868" width="16.42578125" style="244" customWidth="1"/>
    <col min="4869" max="4869" width="36.42578125" style="244" customWidth="1"/>
    <col min="4870" max="4870" width="31.140625" style="244" customWidth="1"/>
    <col min="4871" max="4871" width="33.140625" style="244" customWidth="1"/>
    <col min="4872" max="4872" width="26.7109375" style="244" customWidth="1"/>
    <col min="4873" max="4873" width="32" style="244" customWidth="1"/>
    <col min="4874" max="4874" width="18.5703125" style="244" customWidth="1"/>
    <col min="4875" max="4875" width="18.85546875" style="244" customWidth="1"/>
    <col min="4876" max="4906" width="15.28515625" style="244" customWidth="1"/>
    <col min="4907" max="5120" width="11.42578125" style="244"/>
    <col min="5121" max="5121" width="18.5703125" style="244" customWidth="1"/>
    <col min="5122" max="5122" width="17.28515625" style="244" customWidth="1"/>
    <col min="5123" max="5123" width="20.140625" style="244" customWidth="1"/>
    <col min="5124" max="5124" width="16.42578125" style="244" customWidth="1"/>
    <col min="5125" max="5125" width="36.42578125" style="244" customWidth="1"/>
    <col min="5126" max="5126" width="31.140625" style="244" customWidth="1"/>
    <col min="5127" max="5127" width="33.140625" style="244" customWidth="1"/>
    <col min="5128" max="5128" width="26.7109375" style="244" customWidth="1"/>
    <col min="5129" max="5129" width="32" style="244" customWidth="1"/>
    <col min="5130" max="5130" width="18.5703125" style="244" customWidth="1"/>
    <col min="5131" max="5131" width="18.85546875" style="244" customWidth="1"/>
    <col min="5132" max="5162" width="15.28515625" style="244" customWidth="1"/>
    <col min="5163" max="5376" width="11.42578125" style="244"/>
    <col min="5377" max="5377" width="18.5703125" style="244" customWidth="1"/>
    <col min="5378" max="5378" width="17.28515625" style="244" customWidth="1"/>
    <col min="5379" max="5379" width="20.140625" style="244" customWidth="1"/>
    <col min="5380" max="5380" width="16.42578125" style="244" customWidth="1"/>
    <col min="5381" max="5381" width="36.42578125" style="244" customWidth="1"/>
    <col min="5382" max="5382" width="31.140625" style="244" customWidth="1"/>
    <col min="5383" max="5383" width="33.140625" style="244" customWidth="1"/>
    <col min="5384" max="5384" width="26.7109375" style="244" customWidth="1"/>
    <col min="5385" max="5385" width="32" style="244" customWidth="1"/>
    <col min="5386" max="5386" width="18.5703125" style="244" customWidth="1"/>
    <col min="5387" max="5387" width="18.85546875" style="244" customWidth="1"/>
    <col min="5388" max="5418" width="15.28515625" style="244" customWidth="1"/>
    <col min="5419" max="5632" width="11.42578125" style="244"/>
    <col min="5633" max="5633" width="18.5703125" style="244" customWidth="1"/>
    <col min="5634" max="5634" width="17.28515625" style="244" customWidth="1"/>
    <col min="5635" max="5635" width="20.140625" style="244" customWidth="1"/>
    <col min="5636" max="5636" width="16.42578125" style="244" customWidth="1"/>
    <col min="5637" max="5637" width="36.42578125" style="244" customWidth="1"/>
    <col min="5638" max="5638" width="31.140625" style="244" customWidth="1"/>
    <col min="5639" max="5639" width="33.140625" style="244" customWidth="1"/>
    <col min="5640" max="5640" width="26.7109375" style="244" customWidth="1"/>
    <col min="5641" max="5641" width="32" style="244" customWidth="1"/>
    <col min="5642" max="5642" width="18.5703125" style="244" customWidth="1"/>
    <col min="5643" max="5643" width="18.85546875" style="244" customWidth="1"/>
    <col min="5644" max="5674" width="15.28515625" style="244" customWidth="1"/>
    <col min="5675" max="5888" width="11.42578125" style="244"/>
    <col min="5889" max="5889" width="18.5703125" style="244" customWidth="1"/>
    <col min="5890" max="5890" width="17.28515625" style="244" customWidth="1"/>
    <col min="5891" max="5891" width="20.140625" style="244" customWidth="1"/>
    <col min="5892" max="5892" width="16.42578125" style="244" customWidth="1"/>
    <col min="5893" max="5893" width="36.42578125" style="244" customWidth="1"/>
    <col min="5894" max="5894" width="31.140625" style="244" customWidth="1"/>
    <col min="5895" max="5895" width="33.140625" style="244" customWidth="1"/>
    <col min="5896" max="5896" width="26.7109375" style="244" customWidth="1"/>
    <col min="5897" max="5897" width="32" style="244" customWidth="1"/>
    <col min="5898" max="5898" width="18.5703125" style="244" customWidth="1"/>
    <col min="5899" max="5899" width="18.85546875" style="244" customWidth="1"/>
    <col min="5900" max="5930" width="15.28515625" style="244" customWidth="1"/>
    <col min="5931" max="6144" width="11.42578125" style="244"/>
    <col min="6145" max="6145" width="18.5703125" style="244" customWidth="1"/>
    <col min="6146" max="6146" width="17.28515625" style="244" customWidth="1"/>
    <col min="6147" max="6147" width="20.140625" style="244" customWidth="1"/>
    <col min="6148" max="6148" width="16.42578125" style="244" customWidth="1"/>
    <col min="6149" max="6149" width="36.42578125" style="244" customWidth="1"/>
    <col min="6150" max="6150" width="31.140625" style="244" customWidth="1"/>
    <col min="6151" max="6151" width="33.140625" style="244" customWidth="1"/>
    <col min="6152" max="6152" width="26.7109375" style="244" customWidth="1"/>
    <col min="6153" max="6153" width="32" style="244" customWidth="1"/>
    <col min="6154" max="6154" width="18.5703125" style="244" customWidth="1"/>
    <col min="6155" max="6155" width="18.85546875" style="244" customWidth="1"/>
    <col min="6156" max="6186" width="15.28515625" style="244" customWidth="1"/>
    <col min="6187" max="6400" width="11.42578125" style="244"/>
    <col min="6401" max="6401" width="18.5703125" style="244" customWidth="1"/>
    <col min="6402" max="6402" width="17.28515625" style="244" customWidth="1"/>
    <col min="6403" max="6403" width="20.140625" style="244" customWidth="1"/>
    <col min="6404" max="6404" width="16.42578125" style="244" customWidth="1"/>
    <col min="6405" max="6405" width="36.42578125" style="244" customWidth="1"/>
    <col min="6406" max="6406" width="31.140625" style="244" customWidth="1"/>
    <col min="6407" max="6407" width="33.140625" style="244" customWidth="1"/>
    <col min="6408" max="6408" width="26.7109375" style="244" customWidth="1"/>
    <col min="6409" max="6409" width="32" style="244" customWidth="1"/>
    <col min="6410" max="6410" width="18.5703125" style="244" customWidth="1"/>
    <col min="6411" max="6411" width="18.85546875" style="244" customWidth="1"/>
    <col min="6412" max="6442" width="15.28515625" style="244" customWidth="1"/>
    <col min="6443" max="6656" width="11.42578125" style="244"/>
    <col min="6657" max="6657" width="18.5703125" style="244" customWidth="1"/>
    <col min="6658" max="6658" width="17.28515625" style="244" customWidth="1"/>
    <col min="6659" max="6659" width="20.140625" style="244" customWidth="1"/>
    <col min="6660" max="6660" width="16.42578125" style="244" customWidth="1"/>
    <col min="6661" max="6661" width="36.42578125" style="244" customWidth="1"/>
    <col min="6662" max="6662" width="31.140625" style="244" customWidth="1"/>
    <col min="6663" max="6663" width="33.140625" style="244" customWidth="1"/>
    <col min="6664" max="6664" width="26.7109375" style="244" customWidth="1"/>
    <col min="6665" max="6665" width="32" style="244" customWidth="1"/>
    <col min="6666" max="6666" width="18.5703125" style="244" customWidth="1"/>
    <col min="6667" max="6667" width="18.85546875" style="244" customWidth="1"/>
    <col min="6668" max="6698" width="15.28515625" style="244" customWidth="1"/>
    <col min="6699" max="6912" width="11.42578125" style="244"/>
    <col min="6913" max="6913" width="18.5703125" style="244" customWidth="1"/>
    <col min="6914" max="6914" width="17.28515625" style="244" customWidth="1"/>
    <col min="6915" max="6915" width="20.140625" style="244" customWidth="1"/>
    <col min="6916" max="6916" width="16.42578125" style="244" customWidth="1"/>
    <col min="6917" max="6917" width="36.42578125" style="244" customWidth="1"/>
    <col min="6918" max="6918" width="31.140625" style="244" customWidth="1"/>
    <col min="6919" max="6919" width="33.140625" style="244" customWidth="1"/>
    <col min="6920" max="6920" width="26.7109375" style="244" customWidth="1"/>
    <col min="6921" max="6921" width="32" style="244" customWidth="1"/>
    <col min="6922" max="6922" width="18.5703125" style="244" customWidth="1"/>
    <col min="6923" max="6923" width="18.85546875" style="244" customWidth="1"/>
    <col min="6924" max="6954" width="15.28515625" style="244" customWidth="1"/>
    <col min="6955" max="7168" width="11.42578125" style="244"/>
    <col min="7169" max="7169" width="18.5703125" style="244" customWidth="1"/>
    <col min="7170" max="7170" width="17.28515625" style="244" customWidth="1"/>
    <col min="7171" max="7171" width="20.140625" style="244" customWidth="1"/>
    <col min="7172" max="7172" width="16.42578125" style="244" customWidth="1"/>
    <col min="7173" max="7173" width="36.42578125" style="244" customWidth="1"/>
    <col min="7174" max="7174" width="31.140625" style="244" customWidth="1"/>
    <col min="7175" max="7175" width="33.140625" style="244" customWidth="1"/>
    <col min="7176" max="7176" width="26.7109375" style="244" customWidth="1"/>
    <col min="7177" max="7177" width="32" style="244" customWidth="1"/>
    <col min="7178" max="7178" width="18.5703125" style="244" customWidth="1"/>
    <col min="7179" max="7179" width="18.85546875" style="244" customWidth="1"/>
    <col min="7180" max="7210" width="15.28515625" style="244" customWidth="1"/>
    <col min="7211" max="7424" width="11.42578125" style="244"/>
    <col min="7425" max="7425" width="18.5703125" style="244" customWidth="1"/>
    <col min="7426" max="7426" width="17.28515625" style="244" customWidth="1"/>
    <col min="7427" max="7427" width="20.140625" style="244" customWidth="1"/>
    <col min="7428" max="7428" width="16.42578125" style="244" customWidth="1"/>
    <col min="7429" max="7429" width="36.42578125" style="244" customWidth="1"/>
    <col min="7430" max="7430" width="31.140625" style="244" customWidth="1"/>
    <col min="7431" max="7431" width="33.140625" style="244" customWidth="1"/>
    <col min="7432" max="7432" width="26.7109375" style="244" customWidth="1"/>
    <col min="7433" max="7433" width="32" style="244" customWidth="1"/>
    <col min="7434" max="7434" width="18.5703125" style="244" customWidth="1"/>
    <col min="7435" max="7435" width="18.85546875" style="244" customWidth="1"/>
    <col min="7436" max="7466" width="15.28515625" style="244" customWidth="1"/>
    <col min="7467" max="7680" width="11.42578125" style="244"/>
    <col min="7681" max="7681" width="18.5703125" style="244" customWidth="1"/>
    <col min="7682" max="7682" width="17.28515625" style="244" customWidth="1"/>
    <col min="7683" max="7683" width="20.140625" style="244" customWidth="1"/>
    <col min="7684" max="7684" width="16.42578125" style="244" customWidth="1"/>
    <col min="7685" max="7685" width="36.42578125" style="244" customWidth="1"/>
    <col min="7686" max="7686" width="31.140625" style="244" customWidth="1"/>
    <col min="7687" max="7687" width="33.140625" style="244" customWidth="1"/>
    <col min="7688" max="7688" width="26.7109375" style="244" customWidth="1"/>
    <col min="7689" max="7689" width="32" style="244" customWidth="1"/>
    <col min="7690" max="7690" width="18.5703125" style="244" customWidth="1"/>
    <col min="7691" max="7691" width="18.85546875" style="244" customWidth="1"/>
    <col min="7692" max="7722" width="15.28515625" style="244" customWidth="1"/>
    <col min="7723" max="7936" width="11.42578125" style="244"/>
    <col min="7937" max="7937" width="18.5703125" style="244" customWidth="1"/>
    <col min="7938" max="7938" width="17.28515625" style="244" customWidth="1"/>
    <col min="7939" max="7939" width="20.140625" style="244" customWidth="1"/>
    <col min="7940" max="7940" width="16.42578125" style="244" customWidth="1"/>
    <col min="7941" max="7941" width="36.42578125" style="244" customWidth="1"/>
    <col min="7942" max="7942" width="31.140625" style="244" customWidth="1"/>
    <col min="7943" max="7943" width="33.140625" style="244" customWidth="1"/>
    <col min="7944" max="7944" width="26.7109375" style="244" customWidth="1"/>
    <col min="7945" max="7945" width="32" style="244" customWidth="1"/>
    <col min="7946" max="7946" width="18.5703125" style="244" customWidth="1"/>
    <col min="7947" max="7947" width="18.85546875" style="244" customWidth="1"/>
    <col min="7948" max="7978" width="15.28515625" style="244" customWidth="1"/>
    <col min="7979" max="8192" width="11.42578125" style="244"/>
    <col min="8193" max="8193" width="18.5703125" style="244" customWidth="1"/>
    <col min="8194" max="8194" width="17.28515625" style="244" customWidth="1"/>
    <col min="8195" max="8195" width="20.140625" style="244" customWidth="1"/>
    <col min="8196" max="8196" width="16.42578125" style="244" customWidth="1"/>
    <col min="8197" max="8197" width="36.42578125" style="244" customWidth="1"/>
    <col min="8198" max="8198" width="31.140625" style="244" customWidth="1"/>
    <col min="8199" max="8199" width="33.140625" style="244" customWidth="1"/>
    <col min="8200" max="8200" width="26.7109375" style="244" customWidth="1"/>
    <col min="8201" max="8201" width="32" style="244" customWidth="1"/>
    <col min="8202" max="8202" width="18.5703125" style="244" customWidth="1"/>
    <col min="8203" max="8203" width="18.85546875" style="244" customWidth="1"/>
    <col min="8204" max="8234" width="15.28515625" style="244" customWidth="1"/>
    <col min="8235" max="8448" width="11.42578125" style="244"/>
    <col min="8449" max="8449" width="18.5703125" style="244" customWidth="1"/>
    <col min="8450" max="8450" width="17.28515625" style="244" customWidth="1"/>
    <col min="8451" max="8451" width="20.140625" style="244" customWidth="1"/>
    <col min="8452" max="8452" width="16.42578125" style="244" customWidth="1"/>
    <col min="8453" max="8453" width="36.42578125" style="244" customWidth="1"/>
    <col min="8454" max="8454" width="31.140625" style="244" customWidth="1"/>
    <col min="8455" max="8455" width="33.140625" style="244" customWidth="1"/>
    <col min="8456" max="8456" width="26.7109375" style="244" customWidth="1"/>
    <col min="8457" max="8457" width="32" style="244" customWidth="1"/>
    <col min="8458" max="8458" width="18.5703125" style="244" customWidth="1"/>
    <col min="8459" max="8459" width="18.85546875" style="244" customWidth="1"/>
    <col min="8460" max="8490" width="15.28515625" style="244" customWidth="1"/>
    <col min="8491" max="8704" width="11.42578125" style="244"/>
    <col min="8705" max="8705" width="18.5703125" style="244" customWidth="1"/>
    <col min="8706" max="8706" width="17.28515625" style="244" customWidth="1"/>
    <col min="8707" max="8707" width="20.140625" style="244" customWidth="1"/>
    <col min="8708" max="8708" width="16.42578125" style="244" customWidth="1"/>
    <col min="8709" max="8709" width="36.42578125" style="244" customWidth="1"/>
    <col min="8710" max="8710" width="31.140625" style="244" customWidth="1"/>
    <col min="8711" max="8711" width="33.140625" style="244" customWidth="1"/>
    <col min="8712" max="8712" width="26.7109375" style="244" customWidth="1"/>
    <col min="8713" max="8713" width="32" style="244" customWidth="1"/>
    <col min="8714" max="8714" width="18.5703125" style="244" customWidth="1"/>
    <col min="8715" max="8715" width="18.85546875" style="244" customWidth="1"/>
    <col min="8716" max="8746" width="15.28515625" style="244" customWidth="1"/>
    <col min="8747" max="8960" width="11.42578125" style="244"/>
    <col min="8961" max="8961" width="18.5703125" style="244" customWidth="1"/>
    <col min="8962" max="8962" width="17.28515625" style="244" customWidth="1"/>
    <col min="8963" max="8963" width="20.140625" style="244" customWidth="1"/>
    <col min="8964" max="8964" width="16.42578125" style="244" customWidth="1"/>
    <col min="8965" max="8965" width="36.42578125" style="244" customWidth="1"/>
    <col min="8966" max="8966" width="31.140625" style="244" customWidth="1"/>
    <col min="8967" max="8967" width="33.140625" style="244" customWidth="1"/>
    <col min="8968" max="8968" width="26.7109375" style="244" customWidth="1"/>
    <col min="8969" max="8969" width="32" style="244" customWidth="1"/>
    <col min="8970" max="8970" width="18.5703125" style="244" customWidth="1"/>
    <col min="8971" max="8971" width="18.85546875" style="244" customWidth="1"/>
    <col min="8972" max="9002" width="15.28515625" style="244" customWidth="1"/>
    <col min="9003" max="9216" width="11.42578125" style="244"/>
    <col min="9217" max="9217" width="18.5703125" style="244" customWidth="1"/>
    <col min="9218" max="9218" width="17.28515625" style="244" customWidth="1"/>
    <col min="9219" max="9219" width="20.140625" style="244" customWidth="1"/>
    <col min="9220" max="9220" width="16.42578125" style="244" customWidth="1"/>
    <col min="9221" max="9221" width="36.42578125" style="244" customWidth="1"/>
    <col min="9222" max="9222" width="31.140625" style="244" customWidth="1"/>
    <col min="9223" max="9223" width="33.140625" style="244" customWidth="1"/>
    <col min="9224" max="9224" width="26.7109375" style="244" customWidth="1"/>
    <col min="9225" max="9225" width="32" style="244" customWidth="1"/>
    <col min="9226" max="9226" width="18.5703125" style="244" customWidth="1"/>
    <col min="9227" max="9227" width="18.85546875" style="244" customWidth="1"/>
    <col min="9228" max="9258" width="15.28515625" style="244" customWidth="1"/>
    <col min="9259" max="9472" width="11.42578125" style="244"/>
    <col min="9473" max="9473" width="18.5703125" style="244" customWidth="1"/>
    <col min="9474" max="9474" width="17.28515625" style="244" customWidth="1"/>
    <col min="9475" max="9475" width="20.140625" style="244" customWidth="1"/>
    <col min="9476" max="9476" width="16.42578125" style="244" customWidth="1"/>
    <col min="9477" max="9477" width="36.42578125" style="244" customWidth="1"/>
    <col min="9478" max="9478" width="31.140625" style="244" customWidth="1"/>
    <col min="9479" max="9479" width="33.140625" style="244" customWidth="1"/>
    <col min="9480" max="9480" width="26.7109375" style="244" customWidth="1"/>
    <col min="9481" max="9481" width="32" style="244" customWidth="1"/>
    <col min="9482" max="9482" width="18.5703125" style="244" customWidth="1"/>
    <col min="9483" max="9483" width="18.85546875" style="244" customWidth="1"/>
    <col min="9484" max="9514" width="15.28515625" style="244" customWidth="1"/>
    <col min="9515" max="9728" width="11.42578125" style="244"/>
    <col min="9729" max="9729" width="18.5703125" style="244" customWidth="1"/>
    <col min="9730" max="9730" width="17.28515625" style="244" customWidth="1"/>
    <col min="9731" max="9731" width="20.140625" style="244" customWidth="1"/>
    <col min="9732" max="9732" width="16.42578125" style="244" customWidth="1"/>
    <col min="9733" max="9733" width="36.42578125" style="244" customWidth="1"/>
    <col min="9734" max="9734" width="31.140625" style="244" customWidth="1"/>
    <col min="9735" max="9735" width="33.140625" style="244" customWidth="1"/>
    <col min="9736" max="9736" width="26.7109375" style="244" customWidth="1"/>
    <col min="9737" max="9737" width="32" style="244" customWidth="1"/>
    <col min="9738" max="9738" width="18.5703125" style="244" customWidth="1"/>
    <col min="9739" max="9739" width="18.85546875" style="244" customWidth="1"/>
    <col min="9740" max="9770" width="15.28515625" style="244" customWidth="1"/>
    <col min="9771" max="9984" width="11.42578125" style="244"/>
    <col min="9985" max="9985" width="18.5703125" style="244" customWidth="1"/>
    <col min="9986" max="9986" width="17.28515625" style="244" customWidth="1"/>
    <col min="9987" max="9987" width="20.140625" style="244" customWidth="1"/>
    <col min="9988" max="9988" width="16.42578125" style="244" customWidth="1"/>
    <col min="9989" max="9989" width="36.42578125" style="244" customWidth="1"/>
    <col min="9990" max="9990" width="31.140625" style="244" customWidth="1"/>
    <col min="9991" max="9991" width="33.140625" style="244" customWidth="1"/>
    <col min="9992" max="9992" width="26.7109375" style="244" customWidth="1"/>
    <col min="9993" max="9993" width="32" style="244" customWidth="1"/>
    <col min="9994" max="9994" width="18.5703125" style="244" customWidth="1"/>
    <col min="9995" max="9995" width="18.85546875" style="244" customWidth="1"/>
    <col min="9996" max="10026" width="15.28515625" style="244" customWidth="1"/>
    <col min="10027" max="10240" width="11.42578125" style="244"/>
    <col min="10241" max="10241" width="18.5703125" style="244" customWidth="1"/>
    <col min="10242" max="10242" width="17.28515625" style="244" customWidth="1"/>
    <col min="10243" max="10243" width="20.140625" style="244" customWidth="1"/>
    <col min="10244" max="10244" width="16.42578125" style="244" customWidth="1"/>
    <col min="10245" max="10245" width="36.42578125" style="244" customWidth="1"/>
    <col min="10246" max="10246" width="31.140625" style="244" customWidth="1"/>
    <col min="10247" max="10247" width="33.140625" style="244" customWidth="1"/>
    <col min="10248" max="10248" width="26.7109375" style="244" customWidth="1"/>
    <col min="10249" max="10249" width="32" style="244" customWidth="1"/>
    <col min="10250" max="10250" width="18.5703125" style="244" customWidth="1"/>
    <col min="10251" max="10251" width="18.85546875" style="244" customWidth="1"/>
    <col min="10252" max="10282" width="15.28515625" style="244" customWidth="1"/>
    <col min="10283" max="10496" width="11.42578125" style="244"/>
    <col min="10497" max="10497" width="18.5703125" style="244" customWidth="1"/>
    <col min="10498" max="10498" width="17.28515625" style="244" customWidth="1"/>
    <col min="10499" max="10499" width="20.140625" style="244" customWidth="1"/>
    <col min="10500" max="10500" width="16.42578125" style="244" customWidth="1"/>
    <col min="10501" max="10501" width="36.42578125" style="244" customWidth="1"/>
    <col min="10502" max="10502" width="31.140625" style="244" customWidth="1"/>
    <col min="10503" max="10503" width="33.140625" style="244" customWidth="1"/>
    <col min="10504" max="10504" width="26.7109375" style="244" customWidth="1"/>
    <col min="10505" max="10505" width="32" style="244" customWidth="1"/>
    <col min="10506" max="10506" width="18.5703125" style="244" customWidth="1"/>
    <col min="10507" max="10507" width="18.85546875" style="244" customWidth="1"/>
    <col min="10508" max="10538" width="15.28515625" style="244" customWidth="1"/>
    <col min="10539" max="10752" width="11.42578125" style="244"/>
    <col min="10753" max="10753" width="18.5703125" style="244" customWidth="1"/>
    <col min="10754" max="10754" width="17.28515625" style="244" customWidth="1"/>
    <col min="10755" max="10755" width="20.140625" style="244" customWidth="1"/>
    <col min="10756" max="10756" width="16.42578125" style="244" customWidth="1"/>
    <col min="10757" max="10757" width="36.42578125" style="244" customWidth="1"/>
    <col min="10758" max="10758" width="31.140625" style="244" customWidth="1"/>
    <col min="10759" max="10759" width="33.140625" style="244" customWidth="1"/>
    <col min="10760" max="10760" width="26.7109375" style="244" customWidth="1"/>
    <col min="10761" max="10761" width="32" style="244" customWidth="1"/>
    <col min="10762" max="10762" width="18.5703125" style="244" customWidth="1"/>
    <col min="10763" max="10763" width="18.85546875" style="244" customWidth="1"/>
    <col min="10764" max="10794" width="15.28515625" style="244" customWidth="1"/>
    <col min="10795" max="11008" width="11.42578125" style="244"/>
    <col min="11009" max="11009" width="18.5703125" style="244" customWidth="1"/>
    <col min="11010" max="11010" width="17.28515625" style="244" customWidth="1"/>
    <col min="11011" max="11011" width="20.140625" style="244" customWidth="1"/>
    <col min="11012" max="11012" width="16.42578125" style="244" customWidth="1"/>
    <col min="11013" max="11013" width="36.42578125" style="244" customWidth="1"/>
    <col min="11014" max="11014" width="31.140625" style="244" customWidth="1"/>
    <col min="11015" max="11015" width="33.140625" style="244" customWidth="1"/>
    <col min="11016" max="11016" width="26.7109375" style="244" customWidth="1"/>
    <col min="11017" max="11017" width="32" style="244" customWidth="1"/>
    <col min="11018" max="11018" width="18.5703125" style="244" customWidth="1"/>
    <col min="11019" max="11019" width="18.85546875" style="244" customWidth="1"/>
    <col min="11020" max="11050" width="15.28515625" style="244" customWidth="1"/>
    <col min="11051" max="11264" width="11.42578125" style="244"/>
    <col min="11265" max="11265" width="18.5703125" style="244" customWidth="1"/>
    <col min="11266" max="11266" width="17.28515625" style="244" customWidth="1"/>
    <col min="11267" max="11267" width="20.140625" style="244" customWidth="1"/>
    <col min="11268" max="11268" width="16.42578125" style="244" customWidth="1"/>
    <col min="11269" max="11269" width="36.42578125" style="244" customWidth="1"/>
    <col min="11270" max="11270" width="31.140625" style="244" customWidth="1"/>
    <col min="11271" max="11271" width="33.140625" style="244" customWidth="1"/>
    <col min="11272" max="11272" width="26.7109375" style="244" customWidth="1"/>
    <col min="11273" max="11273" width="32" style="244" customWidth="1"/>
    <col min="11274" max="11274" width="18.5703125" style="244" customWidth="1"/>
    <col min="11275" max="11275" width="18.85546875" style="244" customWidth="1"/>
    <col min="11276" max="11306" width="15.28515625" style="244" customWidth="1"/>
    <col min="11307" max="11520" width="11.42578125" style="244"/>
    <col min="11521" max="11521" width="18.5703125" style="244" customWidth="1"/>
    <col min="11522" max="11522" width="17.28515625" style="244" customWidth="1"/>
    <col min="11523" max="11523" width="20.140625" style="244" customWidth="1"/>
    <col min="11524" max="11524" width="16.42578125" style="244" customWidth="1"/>
    <col min="11525" max="11525" width="36.42578125" style="244" customWidth="1"/>
    <col min="11526" max="11526" width="31.140625" style="244" customWidth="1"/>
    <col min="11527" max="11527" width="33.140625" style="244" customWidth="1"/>
    <col min="11528" max="11528" width="26.7109375" style="244" customWidth="1"/>
    <col min="11529" max="11529" width="32" style="244" customWidth="1"/>
    <col min="11530" max="11530" width="18.5703125" style="244" customWidth="1"/>
    <col min="11531" max="11531" width="18.85546875" style="244" customWidth="1"/>
    <col min="11532" max="11562" width="15.28515625" style="244" customWidth="1"/>
    <col min="11563" max="11776" width="11.42578125" style="244"/>
    <col min="11777" max="11777" width="18.5703125" style="244" customWidth="1"/>
    <col min="11778" max="11778" width="17.28515625" style="244" customWidth="1"/>
    <col min="11779" max="11779" width="20.140625" style="244" customWidth="1"/>
    <col min="11780" max="11780" width="16.42578125" style="244" customWidth="1"/>
    <col min="11781" max="11781" width="36.42578125" style="244" customWidth="1"/>
    <col min="11782" max="11782" width="31.140625" style="244" customWidth="1"/>
    <col min="11783" max="11783" width="33.140625" style="244" customWidth="1"/>
    <col min="11784" max="11784" width="26.7109375" style="244" customWidth="1"/>
    <col min="11785" max="11785" width="32" style="244" customWidth="1"/>
    <col min="11786" max="11786" width="18.5703125" style="244" customWidth="1"/>
    <col min="11787" max="11787" width="18.85546875" style="244" customWidth="1"/>
    <col min="11788" max="11818" width="15.28515625" style="244" customWidth="1"/>
    <col min="11819" max="12032" width="11.42578125" style="244"/>
    <col min="12033" max="12033" width="18.5703125" style="244" customWidth="1"/>
    <col min="12034" max="12034" width="17.28515625" style="244" customWidth="1"/>
    <col min="12035" max="12035" width="20.140625" style="244" customWidth="1"/>
    <col min="12036" max="12036" width="16.42578125" style="244" customWidth="1"/>
    <col min="12037" max="12037" width="36.42578125" style="244" customWidth="1"/>
    <col min="12038" max="12038" width="31.140625" style="244" customWidth="1"/>
    <col min="12039" max="12039" width="33.140625" style="244" customWidth="1"/>
    <col min="12040" max="12040" width="26.7109375" style="244" customWidth="1"/>
    <col min="12041" max="12041" width="32" style="244" customWidth="1"/>
    <col min="12042" max="12042" width="18.5703125" style="244" customWidth="1"/>
    <col min="12043" max="12043" width="18.85546875" style="244" customWidth="1"/>
    <col min="12044" max="12074" width="15.28515625" style="244" customWidth="1"/>
    <col min="12075" max="12288" width="11.42578125" style="244"/>
    <col min="12289" max="12289" width="18.5703125" style="244" customWidth="1"/>
    <col min="12290" max="12290" width="17.28515625" style="244" customWidth="1"/>
    <col min="12291" max="12291" width="20.140625" style="244" customWidth="1"/>
    <col min="12292" max="12292" width="16.42578125" style="244" customWidth="1"/>
    <col min="12293" max="12293" width="36.42578125" style="244" customWidth="1"/>
    <col min="12294" max="12294" width="31.140625" style="244" customWidth="1"/>
    <col min="12295" max="12295" width="33.140625" style="244" customWidth="1"/>
    <col min="12296" max="12296" width="26.7109375" style="244" customWidth="1"/>
    <col min="12297" max="12297" width="32" style="244" customWidth="1"/>
    <col min="12298" max="12298" width="18.5703125" style="244" customWidth="1"/>
    <col min="12299" max="12299" width="18.85546875" style="244" customWidth="1"/>
    <col min="12300" max="12330" width="15.28515625" style="244" customWidth="1"/>
    <col min="12331" max="12544" width="11.42578125" style="244"/>
    <col min="12545" max="12545" width="18.5703125" style="244" customWidth="1"/>
    <col min="12546" max="12546" width="17.28515625" style="244" customWidth="1"/>
    <col min="12547" max="12547" width="20.140625" style="244" customWidth="1"/>
    <col min="12548" max="12548" width="16.42578125" style="244" customWidth="1"/>
    <col min="12549" max="12549" width="36.42578125" style="244" customWidth="1"/>
    <col min="12550" max="12550" width="31.140625" style="244" customWidth="1"/>
    <col min="12551" max="12551" width="33.140625" style="244" customWidth="1"/>
    <col min="12552" max="12552" width="26.7109375" style="244" customWidth="1"/>
    <col min="12553" max="12553" width="32" style="244" customWidth="1"/>
    <col min="12554" max="12554" width="18.5703125" style="244" customWidth="1"/>
    <col min="12555" max="12555" width="18.85546875" style="244" customWidth="1"/>
    <col min="12556" max="12586" width="15.28515625" style="244" customWidth="1"/>
    <col min="12587" max="12800" width="11.42578125" style="244"/>
    <col min="12801" max="12801" width="18.5703125" style="244" customWidth="1"/>
    <col min="12802" max="12802" width="17.28515625" style="244" customWidth="1"/>
    <col min="12803" max="12803" width="20.140625" style="244" customWidth="1"/>
    <col min="12804" max="12804" width="16.42578125" style="244" customWidth="1"/>
    <col min="12805" max="12805" width="36.42578125" style="244" customWidth="1"/>
    <col min="12806" max="12806" width="31.140625" style="244" customWidth="1"/>
    <col min="12807" max="12807" width="33.140625" style="244" customWidth="1"/>
    <col min="12808" max="12808" width="26.7109375" style="244" customWidth="1"/>
    <col min="12809" max="12809" width="32" style="244" customWidth="1"/>
    <col min="12810" max="12810" width="18.5703125" style="244" customWidth="1"/>
    <col min="12811" max="12811" width="18.85546875" style="244" customWidth="1"/>
    <col min="12812" max="12842" width="15.28515625" style="244" customWidth="1"/>
    <col min="12843" max="13056" width="11.42578125" style="244"/>
    <col min="13057" max="13057" width="18.5703125" style="244" customWidth="1"/>
    <col min="13058" max="13058" width="17.28515625" style="244" customWidth="1"/>
    <col min="13059" max="13059" width="20.140625" style="244" customWidth="1"/>
    <col min="13060" max="13060" width="16.42578125" style="244" customWidth="1"/>
    <col min="13061" max="13061" width="36.42578125" style="244" customWidth="1"/>
    <col min="13062" max="13062" width="31.140625" style="244" customWidth="1"/>
    <col min="13063" max="13063" width="33.140625" style="244" customWidth="1"/>
    <col min="13064" max="13064" width="26.7109375" style="244" customWidth="1"/>
    <col min="13065" max="13065" width="32" style="244" customWidth="1"/>
    <col min="13066" max="13066" width="18.5703125" style="244" customWidth="1"/>
    <col min="13067" max="13067" width="18.85546875" style="244" customWidth="1"/>
    <col min="13068" max="13098" width="15.28515625" style="244" customWidth="1"/>
    <col min="13099" max="13312" width="11.42578125" style="244"/>
    <col min="13313" max="13313" width="18.5703125" style="244" customWidth="1"/>
    <col min="13314" max="13314" width="17.28515625" style="244" customWidth="1"/>
    <col min="13315" max="13315" width="20.140625" style="244" customWidth="1"/>
    <col min="13316" max="13316" width="16.42578125" style="244" customWidth="1"/>
    <col min="13317" max="13317" width="36.42578125" style="244" customWidth="1"/>
    <col min="13318" max="13318" width="31.140625" style="244" customWidth="1"/>
    <col min="13319" max="13319" width="33.140625" style="244" customWidth="1"/>
    <col min="13320" max="13320" width="26.7109375" style="244" customWidth="1"/>
    <col min="13321" max="13321" width="32" style="244" customWidth="1"/>
    <col min="13322" max="13322" width="18.5703125" style="244" customWidth="1"/>
    <col min="13323" max="13323" width="18.85546875" style="244" customWidth="1"/>
    <col min="13324" max="13354" width="15.28515625" style="244" customWidth="1"/>
    <col min="13355" max="13568" width="11.42578125" style="244"/>
    <col min="13569" max="13569" width="18.5703125" style="244" customWidth="1"/>
    <col min="13570" max="13570" width="17.28515625" style="244" customWidth="1"/>
    <col min="13571" max="13571" width="20.140625" style="244" customWidth="1"/>
    <col min="13572" max="13572" width="16.42578125" style="244" customWidth="1"/>
    <col min="13573" max="13573" width="36.42578125" style="244" customWidth="1"/>
    <col min="13574" max="13574" width="31.140625" style="244" customWidth="1"/>
    <col min="13575" max="13575" width="33.140625" style="244" customWidth="1"/>
    <col min="13576" max="13576" width="26.7109375" style="244" customWidth="1"/>
    <col min="13577" max="13577" width="32" style="244" customWidth="1"/>
    <col min="13578" max="13578" width="18.5703125" style="244" customWidth="1"/>
    <col min="13579" max="13579" width="18.85546875" style="244" customWidth="1"/>
    <col min="13580" max="13610" width="15.28515625" style="244" customWidth="1"/>
    <col min="13611" max="13824" width="11.42578125" style="244"/>
    <col min="13825" max="13825" width="18.5703125" style="244" customWidth="1"/>
    <col min="13826" max="13826" width="17.28515625" style="244" customWidth="1"/>
    <col min="13827" max="13827" width="20.140625" style="244" customWidth="1"/>
    <col min="13828" max="13828" width="16.42578125" style="244" customWidth="1"/>
    <col min="13829" max="13829" width="36.42578125" style="244" customWidth="1"/>
    <col min="13830" max="13830" width="31.140625" style="244" customWidth="1"/>
    <col min="13831" max="13831" width="33.140625" style="244" customWidth="1"/>
    <col min="13832" max="13832" width="26.7109375" style="244" customWidth="1"/>
    <col min="13833" max="13833" width="32" style="244" customWidth="1"/>
    <col min="13834" max="13834" width="18.5703125" style="244" customWidth="1"/>
    <col min="13835" max="13835" width="18.85546875" style="244" customWidth="1"/>
    <col min="13836" max="13866" width="15.28515625" style="244" customWidth="1"/>
    <col min="13867" max="14080" width="11.42578125" style="244"/>
    <col min="14081" max="14081" width="18.5703125" style="244" customWidth="1"/>
    <col min="14082" max="14082" width="17.28515625" style="244" customWidth="1"/>
    <col min="14083" max="14083" width="20.140625" style="244" customWidth="1"/>
    <col min="14084" max="14084" width="16.42578125" style="244" customWidth="1"/>
    <col min="14085" max="14085" width="36.42578125" style="244" customWidth="1"/>
    <col min="14086" max="14086" width="31.140625" style="244" customWidth="1"/>
    <col min="14087" max="14087" width="33.140625" style="244" customWidth="1"/>
    <col min="14088" max="14088" width="26.7109375" style="244" customWidth="1"/>
    <col min="14089" max="14089" width="32" style="244" customWidth="1"/>
    <col min="14090" max="14090" width="18.5703125" style="244" customWidth="1"/>
    <col min="14091" max="14091" width="18.85546875" style="244" customWidth="1"/>
    <col min="14092" max="14122" width="15.28515625" style="244" customWidth="1"/>
    <col min="14123" max="14336" width="11.42578125" style="244"/>
    <col min="14337" max="14337" width="18.5703125" style="244" customWidth="1"/>
    <col min="14338" max="14338" width="17.28515625" style="244" customWidth="1"/>
    <col min="14339" max="14339" width="20.140625" style="244" customWidth="1"/>
    <col min="14340" max="14340" width="16.42578125" style="244" customWidth="1"/>
    <col min="14341" max="14341" width="36.42578125" style="244" customWidth="1"/>
    <col min="14342" max="14342" width="31.140625" style="244" customWidth="1"/>
    <col min="14343" max="14343" width="33.140625" style="244" customWidth="1"/>
    <col min="14344" max="14344" width="26.7109375" style="244" customWidth="1"/>
    <col min="14345" max="14345" width="32" style="244" customWidth="1"/>
    <col min="14346" max="14346" width="18.5703125" style="244" customWidth="1"/>
    <col min="14347" max="14347" width="18.85546875" style="244" customWidth="1"/>
    <col min="14348" max="14378" width="15.28515625" style="244" customWidth="1"/>
    <col min="14379" max="14592" width="11.42578125" style="244"/>
    <col min="14593" max="14593" width="18.5703125" style="244" customWidth="1"/>
    <col min="14594" max="14594" width="17.28515625" style="244" customWidth="1"/>
    <col min="14595" max="14595" width="20.140625" style="244" customWidth="1"/>
    <col min="14596" max="14596" width="16.42578125" style="244" customWidth="1"/>
    <col min="14597" max="14597" width="36.42578125" style="244" customWidth="1"/>
    <col min="14598" max="14598" width="31.140625" style="244" customWidth="1"/>
    <col min="14599" max="14599" width="33.140625" style="244" customWidth="1"/>
    <col min="14600" max="14600" width="26.7109375" style="244" customWidth="1"/>
    <col min="14601" max="14601" width="32" style="244" customWidth="1"/>
    <col min="14602" max="14602" width="18.5703125" style="244" customWidth="1"/>
    <col min="14603" max="14603" width="18.85546875" style="244" customWidth="1"/>
    <col min="14604" max="14634" width="15.28515625" style="244" customWidth="1"/>
    <col min="14635" max="14848" width="11.42578125" style="244"/>
    <col min="14849" max="14849" width="18.5703125" style="244" customWidth="1"/>
    <col min="14850" max="14850" width="17.28515625" style="244" customWidth="1"/>
    <col min="14851" max="14851" width="20.140625" style="244" customWidth="1"/>
    <col min="14852" max="14852" width="16.42578125" style="244" customWidth="1"/>
    <col min="14853" max="14853" width="36.42578125" style="244" customWidth="1"/>
    <col min="14854" max="14854" width="31.140625" style="244" customWidth="1"/>
    <col min="14855" max="14855" width="33.140625" style="244" customWidth="1"/>
    <col min="14856" max="14856" width="26.7109375" style="244" customWidth="1"/>
    <col min="14857" max="14857" width="32" style="244" customWidth="1"/>
    <col min="14858" max="14858" width="18.5703125" style="244" customWidth="1"/>
    <col min="14859" max="14859" width="18.85546875" style="244" customWidth="1"/>
    <col min="14860" max="14890" width="15.28515625" style="244" customWidth="1"/>
    <col min="14891" max="15104" width="11.42578125" style="244"/>
    <col min="15105" max="15105" width="18.5703125" style="244" customWidth="1"/>
    <col min="15106" max="15106" width="17.28515625" style="244" customWidth="1"/>
    <col min="15107" max="15107" width="20.140625" style="244" customWidth="1"/>
    <col min="15108" max="15108" width="16.42578125" style="244" customWidth="1"/>
    <col min="15109" max="15109" width="36.42578125" style="244" customWidth="1"/>
    <col min="15110" max="15110" width="31.140625" style="244" customWidth="1"/>
    <col min="15111" max="15111" width="33.140625" style="244" customWidth="1"/>
    <col min="15112" max="15112" width="26.7109375" style="244" customWidth="1"/>
    <col min="15113" max="15113" width="32" style="244" customWidth="1"/>
    <col min="15114" max="15114" width="18.5703125" style="244" customWidth="1"/>
    <col min="15115" max="15115" width="18.85546875" style="244" customWidth="1"/>
    <col min="15116" max="15146" width="15.28515625" style="244" customWidth="1"/>
    <col min="15147" max="15360" width="11.42578125" style="244"/>
    <col min="15361" max="15361" width="18.5703125" style="244" customWidth="1"/>
    <col min="15362" max="15362" width="17.28515625" style="244" customWidth="1"/>
    <col min="15363" max="15363" width="20.140625" style="244" customWidth="1"/>
    <col min="15364" max="15364" width="16.42578125" style="244" customWidth="1"/>
    <col min="15365" max="15365" width="36.42578125" style="244" customWidth="1"/>
    <col min="15366" max="15366" width="31.140625" style="244" customWidth="1"/>
    <col min="15367" max="15367" width="33.140625" style="244" customWidth="1"/>
    <col min="15368" max="15368" width="26.7109375" style="244" customWidth="1"/>
    <col min="15369" max="15369" width="32" style="244" customWidth="1"/>
    <col min="15370" max="15370" width="18.5703125" style="244" customWidth="1"/>
    <col min="15371" max="15371" width="18.85546875" style="244" customWidth="1"/>
    <col min="15372" max="15402" width="15.28515625" style="244" customWidth="1"/>
    <col min="15403" max="15616" width="11.42578125" style="244"/>
    <col min="15617" max="15617" width="18.5703125" style="244" customWidth="1"/>
    <col min="15618" max="15618" width="17.28515625" style="244" customWidth="1"/>
    <col min="15619" max="15619" width="20.140625" style="244" customWidth="1"/>
    <col min="15620" max="15620" width="16.42578125" style="244" customWidth="1"/>
    <col min="15621" max="15621" width="36.42578125" style="244" customWidth="1"/>
    <col min="15622" max="15622" width="31.140625" style="244" customWidth="1"/>
    <col min="15623" max="15623" width="33.140625" style="244" customWidth="1"/>
    <col min="15624" max="15624" width="26.7109375" style="244" customWidth="1"/>
    <col min="15625" max="15625" width="32" style="244" customWidth="1"/>
    <col min="15626" max="15626" width="18.5703125" style="244" customWidth="1"/>
    <col min="15627" max="15627" width="18.85546875" style="244" customWidth="1"/>
    <col min="15628" max="15658" width="15.28515625" style="244" customWidth="1"/>
    <col min="15659" max="15872" width="11.42578125" style="244"/>
    <col min="15873" max="15873" width="18.5703125" style="244" customWidth="1"/>
    <col min="15874" max="15874" width="17.28515625" style="244" customWidth="1"/>
    <col min="15875" max="15875" width="20.140625" style="244" customWidth="1"/>
    <col min="15876" max="15876" width="16.42578125" style="244" customWidth="1"/>
    <col min="15877" max="15877" width="36.42578125" style="244" customWidth="1"/>
    <col min="15878" max="15878" width="31.140625" style="244" customWidth="1"/>
    <col min="15879" max="15879" width="33.140625" style="244" customWidth="1"/>
    <col min="15880" max="15880" width="26.7109375" style="244" customWidth="1"/>
    <col min="15881" max="15881" width="32" style="244" customWidth="1"/>
    <col min="15882" max="15882" width="18.5703125" style="244" customWidth="1"/>
    <col min="15883" max="15883" width="18.85546875" style="244" customWidth="1"/>
    <col min="15884" max="15914" width="15.28515625" style="244" customWidth="1"/>
    <col min="15915" max="16128" width="11.42578125" style="244"/>
    <col min="16129" max="16129" width="18.5703125" style="244" customWidth="1"/>
    <col min="16130" max="16130" width="17.28515625" style="244" customWidth="1"/>
    <col min="16131" max="16131" width="20.140625" style="244" customWidth="1"/>
    <col min="16132" max="16132" width="16.42578125" style="244" customWidth="1"/>
    <col min="16133" max="16133" width="36.42578125" style="244" customWidth="1"/>
    <col min="16134" max="16134" width="31.140625" style="244" customWidth="1"/>
    <col min="16135" max="16135" width="33.140625" style="244" customWidth="1"/>
    <col min="16136" max="16136" width="26.7109375" style="244" customWidth="1"/>
    <col min="16137" max="16137" width="32" style="244" customWidth="1"/>
    <col min="16138" max="16138" width="18.5703125" style="244" customWidth="1"/>
    <col min="16139" max="16139" width="18.85546875" style="244" customWidth="1"/>
    <col min="16140" max="16170" width="15.28515625" style="244" customWidth="1"/>
    <col min="16171" max="16384" width="11.42578125" style="244"/>
  </cols>
  <sheetData>
    <row r="1" spans="1:11" ht="30.75" customHeight="1">
      <c r="A1" s="639" t="s">
        <v>247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</row>
    <row r="2" spans="1:11" ht="24" customHeight="1">
      <c r="A2" s="639" t="s">
        <v>0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</row>
    <row r="3" spans="1:11" ht="20.25" customHeight="1">
      <c r="A3" s="639" t="s">
        <v>1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</row>
    <row r="4" spans="1:11" ht="30.75" customHeight="1">
      <c r="A4" s="639" t="s">
        <v>2</v>
      </c>
      <c r="B4" s="639"/>
      <c r="C4" s="639"/>
      <c r="D4" s="639"/>
      <c r="E4" s="639"/>
      <c r="F4" s="639"/>
      <c r="G4" s="639"/>
      <c r="H4" s="639"/>
      <c r="I4" s="639"/>
      <c r="J4" s="639"/>
      <c r="K4" s="639"/>
    </row>
    <row r="5" spans="1:11" ht="21" customHeight="1">
      <c r="A5" s="640" t="s">
        <v>248</v>
      </c>
      <c r="B5" s="640"/>
      <c r="C5" s="640"/>
      <c r="D5" s="640"/>
      <c r="E5" s="640"/>
      <c r="F5" s="640"/>
      <c r="G5" s="640"/>
      <c r="H5" s="640"/>
      <c r="I5" s="640"/>
      <c r="J5" s="640"/>
      <c r="K5" s="640"/>
    </row>
    <row r="6" spans="1:11" ht="30.75" customHeight="1">
      <c r="A6" s="639" t="s">
        <v>4</v>
      </c>
      <c r="B6" s="639"/>
      <c r="C6" s="639"/>
      <c r="D6" s="639"/>
      <c r="E6" s="639"/>
      <c r="F6" s="639"/>
      <c r="G6" s="639"/>
      <c r="H6" s="639"/>
      <c r="I6" s="639"/>
      <c r="J6" s="639"/>
      <c r="K6" s="639"/>
    </row>
    <row r="7" spans="1:11" ht="30.75" customHeight="1">
      <c r="A7" s="639" t="s">
        <v>5</v>
      </c>
      <c r="B7" s="639"/>
      <c r="C7" s="639"/>
      <c r="D7" s="639"/>
      <c r="E7" s="639"/>
      <c r="F7" s="639"/>
      <c r="G7" s="639"/>
      <c r="H7" s="639"/>
      <c r="I7" s="639"/>
      <c r="J7" s="639"/>
      <c r="K7" s="639"/>
    </row>
    <row r="8" spans="1:11" ht="30.75" customHeight="1" thickBot="1"/>
    <row r="9" spans="1:11" ht="30.75" customHeight="1" thickTop="1">
      <c r="A9" s="619" t="s">
        <v>7</v>
      </c>
      <c r="B9" s="613" t="s">
        <v>249</v>
      </c>
      <c r="C9" s="613" t="s">
        <v>250</v>
      </c>
      <c r="D9" s="613" t="s">
        <v>251</v>
      </c>
      <c r="E9" s="613" t="s">
        <v>176</v>
      </c>
      <c r="F9" s="613" t="s">
        <v>177</v>
      </c>
      <c r="G9" s="613" t="s">
        <v>178</v>
      </c>
      <c r="H9" s="613" t="s">
        <v>179</v>
      </c>
      <c r="I9" s="613" t="s">
        <v>180</v>
      </c>
      <c r="J9" s="616" t="s">
        <v>252</v>
      </c>
      <c r="K9" s="616" t="s">
        <v>12</v>
      </c>
    </row>
    <row r="10" spans="1:11" ht="30.75" customHeight="1">
      <c r="A10" s="620"/>
      <c r="B10" s="614"/>
      <c r="C10" s="614"/>
      <c r="D10" s="614"/>
      <c r="E10" s="614"/>
      <c r="F10" s="614"/>
      <c r="G10" s="614"/>
      <c r="H10" s="614"/>
      <c r="I10" s="614"/>
      <c r="J10" s="617"/>
      <c r="K10" s="617"/>
    </row>
    <row r="11" spans="1:11" ht="30.75" customHeight="1" thickBot="1">
      <c r="A11" s="621"/>
      <c r="B11" s="615"/>
      <c r="C11" s="615"/>
      <c r="D11" s="615"/>
      <c r="E11" s="615"/>
      <c r="F11" s="615"/>
      <c r="G11" s="615"/>
      <c r="H11" s="615"/>
      <c r="I11" s="615"/>
      <c r="J11" s="618"/>
      <c r="K11" s="618"/>
    </row>
    <row r="12" spans="1:11" ht="30.75" customHeight="1">
      <c r="A12" s="571" t="s">
        <v>14</v>
      </c>
      <c r="B12" s="573" t="s">
        <v>41</v>
      </c>
      <c r="C12" s="575">
        <v>7441006011165</v>
      </c>
      <c r="D12" s="573">
        <v>1800</v>
      </c>
      <c r="E12" s="245" t="s">
        <v>18</v>
      </c>
      <c r="F12" s="245" t="s">
        <v>23</v>
      </c>
      <c r="G12" s="245" t="s">
        <v>24</v>
      </c>
      <c r="H12" s="245" t="s">
        <v>194</v>
      </c>
      <c r="I12" s="245" t="s">
        <v>21</v>
      </c>
      <c r="J12" s="577">
        <f>+I13-E13</f>
        <v>25</v>
      </c>
      <c r="K12" s="641">
        <f>+(I13-E13)/E13</f>
        <v>2.1739130434782608E-2</v>
      </c>
    </row>
    <row r="13" spans="1:11" ht="30.75" customHeight="1" thickBot="1">
      <c r="A13" s="602"/>
      <c r="B13" s="605"/>
      <c r="C13" s="606"/>
      <c r="D13" s="605"/>
      <c r="E13" s="246">
        <v>1150</v>
      </c>
      <c r="F13" s="246">
        <v>1156</v>
      </c>
      <c r="G13" s="246">
        <v>1171</v>
      </c>
      <c r="H13" s="246">
        <v>1171</v>
      </c>
      <c r="I13" s="246">
        <v>1175</v>
      </c>
      <c r="J13" s="607"/>
      <c r="K13" s="642"/>
    </row>
    <row r="14" spans="1:11" ht="30.75" customHeight="1">
      <c r="A14" s="581" t="s">
        <v>62</v>
      </c>
      <c r="B14" s="583" t="s">
        <v>190</v>
      </c>
      <c r="C14" s="636">
        <v>74441000601164</v>
      </c>
      <c r="D14" s="583">
        <v>285</v>
      </c>
      <c r="E14" s="247" t="s">
        <v>31</v>
      </c>
      <c r="F14" s="247" t="s">
        <v>21</v>
      </c>
      <c r="G14" s="247" t="s">
        <v>24</v>
      </c>
      <c r="H14" s="247" t="s">
        <v>182</v>
      </c>
      <c r="I14" s="247" t="s">
        <v>194</v>
      </c>
      <c r="J14" s="585">
        <f>+I15-E15</f>
        <v>264.67000000000007</v>
      </c>
      <c r="K14" s="587">
        <f>+(I15-E15)/E15</f>
        <v>0.1712708612399941</v>
      </c>
    </row>
    <row r="15" spans="1:11" ht="30.75" customHeight="1">
      <c r="A15" s="595"/>
      <c r="B15" s="596"/>
      <c r="C15" s="637"/>
      <c r="D15" s="596"/>
      <c r="E15" s="248">
        <v>1545.33</v>
      </c>
      <c r="F15" s="248">
        <v>1675</v>
      </c>
      <c r="G15" s="248">
        <v>1724</v>
      </c>
      <c r="H15" s="248">
        <v>1730</v>
      </c>
      <c r="I15" s="249">
        <v>1810</v>
      </c>
      <c r="J15" s="597"/>
      <c r="K15" s="638"/>
    </row>
    <row r="16" spans="1:11" ht="30.75" customHeight="1">
      <c r="A16" s="595"/>
      <c r="B16" s="600" t="s">
        <v>70</v>
      </c>
      <c r="C16" s="633">
        <v>8410086682069</v>
      </c>
      <c r="D16" s="600">
        <v>210</v>
      </c>
      <c r="E16" s="250" t="s">
        <v>37</v>
      </c>
      <c r="F16" s="250" t="s">
        <v>38</v>
      </c>
      <c r="G16" s="250" t="s">
        <v>17</v>
      </c>
      <c r="H16" s="250" t="s">
        <v>28</v>
      </c>
      <c r="I16" s="250" t="s">
        <v>182</v>
      </c>
      <c r="J16" s="601">
        <f>+I17-E17</f>
        <v>245</v>
      </c>
      <c r="K16" s="589">
        <f>+(I17-E17)/E17</f>
        <v>0.15654952076677317</v>
      </c>
    </row>
    <row r="17" spans="1:11" ht="30.75" customHeight="1">
      <c r="A17" s="595"/>
      <c r="B17" s="596"/>
      <c r="C17" s="637"/>
      <c r="D17" s="596"/>
      <c r="E17" s="248">
        <v>1565</v>
      </c>
      <c r="F17" s="248">
        <v>1602</v>
      </c>
      <c r="G17" s="248">
        <v>1740</v>
      </c>
      <c r="H17" s="248">
        <v>1759</v>
      </c>
      <c r="I17" s="249">
        <v>1810</v>
      </c>
      <c r="J17" s="597"/>
      <c r="K17" s="599"/>
    </row>
    <row r="18" spans="1:11" ht="30.75" customHeight="1">
      <c r="A18" s="595"/>
      <c r="B18" s="600" t="s">
        <v>201</v>
      </c>
      <c r="C18" s="633">
        <v>7441000610081</v>
      </c>
      <c r="D18" s="600">
        <v>140</v>
      </c>
      <c r="E18" s="250" t="s">
        <v>64</v>
      </c>
      <c r="F18" s="250" t="s">
        <v>65</v>
      </c>
      <c r="G18" s="250" t="s">
        <v>27</v>
      </c>
      <c r="H18" s="250" t="s">
        <v>23</v>
      </c>
      <c r="I18" s="250" t="s">
        <v>32</v>
      </c>
      <c r="J18" s="601">
        <f>+I19-E19</f>
        <v>60</v>
      </c>
      <c r="K18" s="635">
        <f>+(I19-E19)/E19</f>
        <v>6.741573033707865E-2</v>
      </c>
    </row>
    <row r="19" spans="1:11" ht="30.75" customHeight="1" thickBot="1">
      <c r="A19" s="582"/>
      <c r="B19" s="584"/>
      <c r="C19" s="634"/>
      <c r="D19" s="584"/>
      <c r="E19" s="251">
        <v>890</v>
      </c>
      <c r="F19" s="251">
        <v>907</v>
      </c>
      <c r="G19" s="252">
        <v>935</v>
      </c>
      <c r="H19" s="251">
        <v>947.5</v>
      </c>
      <c r="I19" s="253">
        <v>950</v>
      </c>
      <c r="J19" s="586"/>
      <c r="K19" s="588"/>
    </row>
    <row r="20" spans="1:11" ht="36.75" customHeight="1">
      <c r="A20" s="602" t="s">
        <v>93</v>
      </c>
      <c r="B20" s="573" t="s">
        <v>104</v>
      </c>
      <c r="C20" s="575"/>
      <c r="D20" s="573" t="s">
        <v>253</v>
      </c>
      <c r="E20" s="254" t="s">
        <v>183</v>
      </c>
      <c r="F20" s="254" t="s">
        <v>184</v>
      </c>
      <c r="G20" s="254" t="s">
        <v>19</v>
      </c>
      <c r="H20" s="254" t="s">
        <v>31</v>
      </c>
      <c r="I20" s="254" t="s">
        <v>185</v>
      </c>
      <c r="J20" s="631">
        <f>+I21-E21</f>
        <v>60</v>
      </c>
      <c r="K20" s="632">
        <f>+(I21-E21)/E21</f>
        <v>0.48</v>
      </c>
    </row>
    <row r="21" spans="1:11" ht="30.75" customHeight="1" thickBot="1">
      <c r="A21" s="602"/>
      <c r="B21" s="591"/>
      <c r="C21" s="592"/>
      <c r="D21" s="591"/>
      <c r="E21" s="255">
        <v>125</v>
      </c>
      <c r="F21" s="255">
        <v>150</v>
      </c>
      <c r="G21" s="255">
        <v>170</v>
      </c>
      <c r="H21" s="255">
        <v>182</v>
      </c>
      <c r="I21" s="255">
        <v>185</v>
      </c>
      <c r="J21" s="631"/>
      <c r="K21" s="632"/>
    </row>
    <row r="22" spans="1:11" ht="30.75" customHeight="1">
      <c r="A22" s="581" t="s">
        <v>107</v>
      </c>
      <c r="B22" s="583" t="s">
        <v>201</v>
      </c>
      <c r="C22" s="256">
        <v>7441000631147</v>
      </c>
      <c r="D22" s="583">
        <v>257</v>
      </c>
      <c r="E22" s="247" t="s">
        <v>33</v>
      </c>
      <c r="F22" s="247" t="s">
        <v>109</v>
      </c>
      <c r="G22" s="247" t="s">
        <v>31</v>
      </c>
      <c r="H22" s="247" t="s">
        <v>24</v>
      </c>
      <c r="I22" s="247" t="s">
        <v>194</v>
      </c>
      <c r="J22" s="585">
        <f>+I23-E23</f>
        <v>135</v>
      </c>
      <c r="K22" s="598">
        <f>+(I23-E23)/E23</f>
        <v>0.33750000000000002</v>
      </c>
    </row>
    <row r="23" spans="1:11" ht="30.75" customHeight="1">
      <c r="A23" s="629"/>
      <c r="B23" s="596"/>
      <c r="C23" s="325"/>
      <c r="D23" s="596"/>
      <c r="E23" s="258">
        <v>400</v>
      </c>
      <c r="F23" s="258">
        <v>408.33</v>
      </c>
      <c r="G23" s="258">
        <v>505.33</v>
      </c>
      <c r="H23" s="258">
        <v>510</v>
      </c>
      <c r="I23" s="259">
        <v>535</v>
      </c>
      <c r="J23" s="597"/>
      <c r="K23" s="599"/>
    </row>
    <row r="24" spans="1:11" ht="30.75" customHeight="1">
      <c r="A24" s="629"/>
      <c r="B24" s="600" t="s">
        <v>113</v>
      </c>
      <c r="C24" s="326">
        <v>7441002442697</v>
      </c>
      <c r="D24" s="600">
        <v>300</v>
      </c>
      <c r="E24" s="250" t="s">
        <v>21</v>
      </c>
      <c r="F24" s="250" t="s">
        <v>17</v>
      </c>
      <c r="G24" s="250" t="s">
        <v>38</v>
      </c>
      <c r="H24" s="250" t="s">
        <v>37</v>
      </c>
      <c r="I24" s="260" t="s">
        <v>19</v>
      </c>
      <c r="J24" s="601">
        <f>+I25-E25</f>
        <v>130</v>
      </c>
      <c r="K24" s="589">
        <f>+(I25-E25)/E25</f>
        <v>0.21138211382113822</v>
      </c>
    </row>
    <row r="25" spans="1:11" ht="30.75" customHeight="1">
      <c r="A25" s="629"/>
      <c r="B25" s="596"/>
      <c r="C25" s="325"/>
      <c r="D25" s="596"/>
      <c r="E25" s="248">
        <v>615</v>
      </c>
      <c r="F25" s="248">
        <v>630</v>
      </c>
      <c r="G25" s="248">
        <v>694</v>
      </c>
      <c r="H25" s="248">
        <v>700</v>
      </c>
      <c r="I25" s="249">
        <v>745</v>
      </c>
      <c r="J25" s="597"/>
      <c r="K25" s="599"/>
    </row>
    <row r="26" spans="1:11" ht="30.75" customHeight="1">
      <c r="A26" s="629"/>
      <c r="B26" s="600" t="s">
        <v>112</v>
      </c>
      <c r="C26" s="326">
        <v>7412800000211</v>
      </c>
      <c r="D26" s="600">
        <v>257</v>
      </c>
      <c r="E26" s="250" t="s">
        <v>31</v>
      </c>
      <c r="F26" s="250" t="s">
        <v>23</v>
      </c>
      <c r="G26" s="250" t="s">
        <v>17</v>
      </c>
      <c r="H26" s="250" t="s">
        <v>24</v>
      </c>
      <c r="I26" s="250" t="s">
        <v>28</v>
      </c>
      <c r="J26" s="601">
        <f>+I27-E27</f>
        <v>62.800000000000011</v>
      </c>
      <c r="K26" s="589">
        <f>+(I27-E27)/E27</f>
        <v>0.12357339630066905</v>
      </c>
    </row>
    <row r="27" spans="1:11" ht="30.75" customHeight="1">
      <c r="A27" s="629"/>
      <c r="B27" s="628"/>
      <c r="C27" s="327"/>
      <c r="D27" s="628"/>
      <c r="E27" s="258">
        <v>508.2</v>
      </c>
      <c r="F27" s="258">
        <v>511.5</v>
      </c>
      <c r="G27" s="258">
        <v>560</v>
      </c>
      <c r="H27" s="258">
        <v>563</v>
      </c>
      <c r="I27" s="259">
        <v>571</v>
      </c>
      <c r="J27" s="597"/>
      <c r="K27" s="599"/>
    </row>
    <row r="28" spans="1:11" ht="30.75" customHeight="1">
      <c r="A28" s="629"/>
      <c r="B28" s="600" t="s">
        <v>110</v>
      </c>
      <c r="C28" s="326">
        <v>24000163084</v>
      </c>
      <c r="D28" s="600">
        <v>260</v>
      </c>
      <c r="E28" s="250" t="s">
        <v>31</v>
      </c>
      <c r="F28" s="250" t="s">
        <v>38</v>
      </c>
      <c r="G28" s="250" t="s">
        <v>182</v>
      </c>
      <c r="H28" s="250" t="s">
        <v>24</v>
      </c>
      <c r="I28" s="250" t="s">
        <v>21</v>
      </c>
      <c r="J28" s="601">
        <f>+I29-E29</f>
        <v>67.200000000000045</v>
      </c>
      <c r="K28" s="589">
        <f>+(I29-E29)/E29</f>
        <v>0.10619469026548681</v>
      </c>
    </row>
    <row r="29" spans="1:11" ht="30.75" customHeight="1">
      <c r="A29" s="629"/>
      <c r="B29" s="596"/>
      <c r="C29" s="325"/>
      <c r="D29" s="596"/>
      <c r="E29" s="248">
        <v>632.79999999999995</v>
      </c>
      <c r="F29" s="248">
        <v>667</v>
      </c>
      <c r="G29" s="248">
        <v>680</v>
      </c>
      <c r="H29" s="248">
        <v>684</v>
      </c>
      <c r="I29" s="249">
        <v>700</v>
      </c>
      <c r="J29" s="597"/>
      <c r="K29" s="599"/>
    </row>
    <row r="30" spans="1:11" ht="30.75" customHeight="1">
      <c r="A30" s="629"/>
      <c r="B30" s="600" t="s">
        <v>201</v>
      </c>
      <c r="C30" s="326">
        <v>7441000631208</v>
      </c>
      <c r="D30" s="600">
        <v>330</v>
      </c>
      <c r="E30" s="250" t="s">
        <v>23</v>
      </c>
      <c r="F30" s="250" t="s">
        <v>37</v>
      </c>
      <c r="G30" s="250" t="s">
        <v>17</v>
      </c>
      <c r="H30" s="250" t="s">
        <v>19</v>
      </c>
      <c r="I30" s="250" t="s">
        <v>24</v>
      </c>
      <c r="J30" s="601">
        <f>+I31-E31</f>
        <v>41</v>
      </c>
      <c r="K30" s="589">
        <f>+(I31-E31)/E31</f>
        <v>7.0325900514579764E-2</v>
      </c>
    </row>
    <row r="31" spans="1:11" ht="30.75" customHeight="1" thickBot="1">
      <c r="A31" s="630"/>
      <c r="B31" s="584"/>
      <c r="C31" s="257"/>
      <c r="D31" s="584"/>
      <c r="E31" s="251">
        <v>583</v>
      </c>
      <c r="F31" s="251">
        <v>600</v>
      </c>
      <c r="G31" s="251">
        <v>610</v>
      </c>
      <c r="H31" s="251">
        <v>620</v>
      </c>
      <c r="I31" s="253">
        <v>624</v>
      </c>
      <c r="J31" s="586"/>
      <c r="K31" s="590"/>
    </row>
    <row r="32" spans="1:11" ht="30.75" customHeight="1">
      <c r="A32" s="571" t="s">
        <v>116</v>
      </c>
      <c r="B32" s="573" t="s">
        <v>118</v>
      </c>
      <c r="C32" s="575">
        <v>7441000701208</v>
      </c>
      <c r="D32" s="573">
        <v>905</v>
      </c>
      <c r="E32" s="245" t="s">
        <v>19</v>
      </c>
      <c r="F32" s="245" t="s">
        <v>185</v>
      </c>
      <c r="G32" s="245" t="s">
        <v>27</v>
      </c>
      <c r="H32" s="245" t="s">
        <v>23</v>
      </c>
      <c r="I32" s="261" t="s">
        <v>34</v>
      </c>
      <c r="J32" s="577">
        <f>+I33-E33</f>
        <v>285</v>
      </c>
      <c r="K32" s="626">
        <f>+(I33-E33)/E33</f>
        <v>0.39860139860139859</v>
      </c>
    </row>
    <row r="33" spans="1:11" ht="30.75" customHeight="1">
      <c r="A33" s="603"/>
      <c r="B33" s="605"/>
      <c r="C33" s="606"/>
      <c r="D33" s="605"/>
      <c r="E33" s="246">
        <v>715</v>
      </c>
      <c r="F33" s="246">
        <v>795</v>
      </c>
      <c r="G33" s="246">
        <v>888</v>
      </c>
      <c r="H33" s="246">
        <v>997.5</v>
      </c>
      <c r="I33" s="262">
        <v>1000</v>
      </c>
      <c r="J33" s="608"/>
      <c r="K33" s="625"/>
    </row>
    <row r="34" spans="1:11" ht="30.75" customHeight="1">
      <c r="A34" s="603"/>
      <c r="B34" s="611" t="s">
        <v>125</v>
      </c>
      <c r="C34" s="612">
        <v>7441000700324</v>
      </c>
      <c r="D34" s="611">
        <v>905</v>
      </c>
      <c r="E34" s="263" t="s">
        <v>19</v>
      </c>
      <c r="F34" s="263" t="s">
        <v>34</v>
      </c>
      <c r="G34" s="263" t="s">
        <v>185</v>
      </c>
      <c r="H34" s="263" t="s">
        <v>27</v>
      </c>
      <c r="I34" s="263" t="s">
        <v>17</v>
      </c>
      <c r="J34" s="593">
        <f>+I35-E35</f>
        <v>150</v>
      </c>
      <c r="K34" s="624">
        <f>+(I35-E35)/E35</f>
        <v>0.13761467889908258</v>
      </c>
    </row>
    <row r="35" spans="1:11" ht="30.75" customHeight="1">
      <c r="A35" s="603"/>
      <c r="B35" s="605"/>
      <c r="C35" s="606"/>
      <c r="D35" s="605"/>
      <c r="E35" s="246">
        <v>1090</v>
      </c>
      <c r="F35" s="246">
        <v>1150</v>
      </c>
      <c r="G35" s="246">
        <v>1205</v>
      </c>
      <c r="H35" s="246">
        <v>1220</v>
      </c>
      <c r="I35" s="262">
        <v>1240</v>
      </c>
      <c r="J35" s="608"/>
      <c r="K35" s="625"/>
    </row>
    <row r="36" spans="1:11" ht="30.75" customHeight="1">
      <c r="A36" s="603"/>
      <c r="B36" s="611" t="s">
        <v>123</v>
      </c>
      <c r="C36" s="612">
        <v>97294412237</v>
      </c>
      <c r="D36" s="611">
        <v>907</v>
      </c>
      <c r="E36" s="263" t="s">
        <v>182</v>
      </c>
      <c r="F36" s="263" t="s">
        <v>185</v>
      </c>
      <c r="G36" s="263" t="s">
        <v>17</v>
      </c>
      <c r="H36" s="263" t="s">
        <v>24</v>
      </c>
      <c r="I36" s="263" t="s">
        <v>31</v>
      </c>
      <c r="J36" s="593">
        <f>+I37-E37</f>
        <v>108.01999999999998</v>
      </c>
      <c r="K36" s="624">
        <f>+(I37-E37)/E37</f>
        <v>0.12859523809523807</v>
      </c>
    </row>
    <row r="37" spans="1:11" ht="30.75" customHeight="1">
      <c r="A37" s="603"/>
      <c r="B37" s="591"/>
      <c r="C37" s="592"/>
      <c r="D37" s="591"/>
      <c r="E37" s="246">
        <v>840</v>
      </c>
      <c r="F37" s="246">
        <v>890</v>
      </c>
      <c r="G37" s="246">
        <v>920</v>
      </c>
      <c r="H37" s="246">
        <v>941</v>
      </c>
      <c r="I37" s="262">
        <v>948.02</v>
      </c>
      <c r="J37" s="608"/>
      <c r="K37" s="625"/>
    </row>
    <row r="38" spans="1:11" ht="30.75" customHeight="1">
      <c r="A38" s="603"/>
      <c r="B38" s="611" t="s">
        <v>124</v>
      </c>
      <c r="C38" s="612">
        <v>7441006400129</v>
      </c>
      <c r="D38" s="611">
        <v>907</v>
      </c>
      <c r="E38" s="263" t="s">
        <v>37</v>
      </c>
      <c r="F38" s="263" t="s">
        <v>28</v>
      </c>
      <c r="G38" s="263" t="s">
        <v>38</v>
      </c>
      <c r="H38" s="263" t="s">
        <v>24</v>
      </c>
      <c r="I38" s="263" t="s">
        <v>194</v>
      </c>
      <c r="J38" s="593">
        <f>+I39-E39</f>
        <v>104</v>
      </c>
      <c r="K38" s="624">
        <f>+(I39-E39)/E39</f>
        <v>0.11182795698924732</v>
      </c>
    </row>
    <row r="39" spans="1:11" ht="30.75" customHeight="1" thickBot="1">
      <c r="A39" s="604"/>
      <c r="B39" s="574"/>
      <c r="C39" s="576"/>
      <c r="D39" s="574"/>
      <c r="E39" s="264">
        <v>930</v>
      </c>
      <c r="F39" s="264">
        <v>933</v>
      </c>
      <c r="G39" s="264">
        <v>975</v>
      </c>
      <c r="H39" s="264">
        <v>985</v>
      </c>
      <c r="I39" s="265">
        <v>1034</v>
      </c>
      <c r="J39" s="578"/>
      <c r="K39" s="627"/>
    </row>
    <row r="40" spans="1:11" ht="30.75" customHeight="1" thickBot="1">
      <c r="A40" s="622" t="s">
        <v>254</v>
      </c>
      <c r="B40" s="623"/>
      <c r="C40" s="623"/>
      <c r="D40" s="623"/>
      <c r="E40" s="623"/>
      <c r="F40" s="623"/>
      <c r="G40" s="623"/>
      <c r="H40" s="623"/>
      <c r="I40" s="623"/>
      <c r="J40" s="623"/>
      <c r="K40" s="266" t="s">
        <v>191</v>
      </c>
    </row>
    <row r="41" spans="1:11" ht="30.75" customHeight="1" thickTop="1">
      <c r="A41" s="619" t="s">
        <v>7</v>
      </c>
      <c r="B41" s="613" t="s">
        <v>249</v>
      </c>
      <c r="C41" s="613" t="s">
        <v>250</v>
      </c>
      <c r="D41" s="613" t="s">
        <v>251</v>
      </c>
      <c r="E41" s="613" t="s">
        <v>176</v>
      </c>
      <c r="F41" s="613" t="s">
        <v>177</v>
      </c>
      <c r="G41" s="613" t="s">
        <v>178</v>
      </c>
      <c r="H41" s="613" t="s">
        <v>179</v>
      </c>
      <c r="I41" s="613" t="s">
        <v>180</v>
      </c>
      <c r="J41" s="616" t="s">
        <v>252</v>
      </c>
      <c r="K41" s="616" t="s">
        <v>12</v>
      </c>
    </row>
    <row r="42" spans="1:11" ht="30.75" customHeight="1">
      <c r="A42" s="620"/>
      <c r="B42" s="614"/>
      <c r="C42" s="614"/>
      <c r="D42" s="614"/>
      <c r="E42" s="614"/>
      <c r="F42" s="614"/>
      <c r="G42" s="614"/>
      <c r="H42" s="614"/>
      <c r="I42" s="614"/>
      <c r="J42" s="617"/>
      <c r="K42" s="617"/>
    </row>
    <row r="43" spans="1:11" ht="30.75" customHeight="1" thickBot="1">
      <c r="A43" s="621"/>
      <c r="B43" s="615"/>
      <c r="C43" s="615"/>
      <c r="D43" s="615"/>
      <c r="E43" s="615"/>
      <c r="F43" s="615"/>
      <c r="G43" s="615"/>
      <c r="H43" s="615"/>
      <c r="I43" s="615"/>
      <c r="J43" s="618"/>
      <c r="K43" s="618"/>
    </row>
    <row r="44" spans="1:11" ht="43.5" customHeight="1">
      <c r="A44" s="581" t="s">
        <v>137</v>
      </c>
      <c r="B44" s="583" t="s">
        <v>142</v>
      </c>
      <c r="C44" s="583"/>
      <c r="D44" s="583">
        <v>1000</v>
      </c>
      <c r="E44" s="247" t="s">
        <v>18</v>
      </c>
      <c r="F44" s="247" t="s">
        <v>139</v>
      </c>
      <c r="G44" s="247" t="s">
        <v>23</v>
      </c>
      <c r="H44" s="247" t="s">
        <v>24</v>
      </c>
      <c r="I44" s="247" t="s">
        <v>194</v>
      </c>
      <c r="J44" s="585">
        <f>+I45-E45</f>
        <v>697</v>
      </c>
      <c r="K44" s="598">
        <f>+(I45-E45)/E45</f>
        <v>0.34849999999999998</v>
      </c>
    </row>
    <row r="45" spans="1:11" ht="43.5" customHeight="1" thickBot="1">
      <c r="A45" s="582"/>
      <c r="B45" s="584"/>
      <c r="C45" s="584"/>
      <c r="D45" s="584"/>
      <c r="E45" s="328">
        <v>2000</v>
      </c>
      <c r="F45" s="328">
        <v>2150</v>
      </c>
      <c r="G45" s="328">
        <v>2536</v>
      </c>
      <c r="H45" s="328">
        <v>2562</v>
      </c>
      <c r="I45" s="328">
        <v>2697</v>
      </c>
      <c r="J45" s="586"/>
      <c r="K45" s="590"/>
    </row>
    <row r="46" spans="1:11" ht="43.5" customHeight="1">
      <c r="A46" s="602" t="s">
        <v>158</v>
      </c>
      <c r="B46" s="605" t="s">
        <v>119</v>
      </c>
      <c r="C46" s="606">
        <v>7441011922487</v>
      </c>
      <c r="D46" s="605">
        <v>900</v>
      </c>
      <c r="E46" s="254" t="s">
        <v>17</v>
      </c>
      <c r="F46" s="254" t="s">
        <v>19</v>
      </c>
      <c r="G46" s="254" t="s">
        <v>27</v>
      </c>
      <c r="H46" s="254" t="s">
        <v>31</v>
      </c>
      <c r="I46" s="254" t="s">
        <v>28</v>
      </c>
      <c r="J46" s="607">
        <f>+I47-E47</f>
        <v>92</v>
      </c>
      <c r="K46" s="609">
        <f>+(I47-E47)/E47</f>
        <v>0.17358490566037735</v>
      </c>
    </row>
    <row r="47" spans="1:11" ht="43.5" customHeight="1">
      <c r="A47" s="603"/>
      <c r="B47" s="605"/>
      <c r="C47" s="606"/>
      <c r="D47" s="605"/>
      <c r="E47" s="246">
        <v>530</v>
      </c>
      <c r="F47" s="246">
        <v>530</v>
      </c>
      <c r="G47" s="246">
        <v>551</v>
      </c>
      <c r="H47" s="246">
        <v>621</v>
      </c>
      <c r="I47" s="262">
        <v>622</v>
      </c>
      <c r="J47" s="608"/>
      <c r="K47" s="610"/>
    </row>
    <row r="48" spans="1:11" ht="43.5" customHeight="1">
      <c r="A48" s="603"/>
      <c r="B48" s="611" t="s">
        <v>195</v>
      </c>
      <c r="C48" s="612"/>
      <c r="D48" s="611">
        <v>1000</v>
      </c>
      <c r="E48" s="263" t="s">
        <v>34</v>
      </c>
      <c r="F48" s="263" t="s">
        <v>35</v>
      </c>
      <c r="G48" s="263" t="s">
        <v>32</v>
      </c>
      <c r="H48" s="263" t="s">
        <v>33</v>
      </c>
      <c r="I48" s="263" t="s">
        <v>255</v>
      </c>
      <c r="J48" s="593">
        <f>+I49-E49</f>
        <v>30</v>
      </c>
      <c r="K48" s="594">
        <f>+(I49-E49)/E49</f>
        <v>6.6666666666666666E-2</v>
      </c>
    </row>
    <row r="49" spans="1:11" ht="43.5" customHeight="1" thickBot="1">
      <c r="A49" s="604"/>
      <c r="B49" s="574"/>
      <c r="C49" s="576"/>
      <c r="D49" s="574"/>
      <c r="E49" s="264">
        <v>450</v>
      </c>
      <c r="F49" s="264">
        <v>450</v>
      </c>
      <c r="G49" s="264">
        <v>460</v>
      </c>
      <c r="H49" s="264">
        <v>475</v>
      </c>
      <c r="I49" s="264">
        <v>480</v>
      </c>
      <c r="J49" s="578"/>
      <c r="K49" s="580"/>
    </row>
    <row r="50" spans="1:11" ht="43.5" customHeight="1">
      <c r="A50" s="581" t="s">
        <v>165</v>
      </c>
      <c r="B50" s="583" t="s">
        <v>112</v>
      </c>
      <c r="C50" s="256">
        <v>7412800000259</v>
      </c>
      <c r="D50" s="583">
        <v>257</v>
      </c>
      <c r="E50" s="247" t="s">
        <v>37</v>
      </c>
      <c r="F50" s="247" t="s">
        <v>31</v>
      </c>
      <c r="G50" s="247" t="s">
        <v>23</v>
      </c>
      <c r="H50" s="247" t="s">
        <v>24</v>
      </c>
      <c r="I50" s="267" t="s">
        <v>18</v>
      </c>
      <c r="J50" s="585">
        <f>+I51-E51</f>
        <v>95</v>
      </c>
      <c r="K50" s="598">
        <f>+(I51-E51)/E51</f>
        <v>0.16814159292035399</v>
      </c>
    </row>
    <row r="51" spans="1:11" ht="43.5" customHeight="1">
      <c r="A51" s="595"/>
      <c r="B51" s="596"/>
      <c r="C51" s="325"/>
      <c r="D51" s="596"/>
      <c r="E51" s="248">
        <v>565</v>
      </c>
      <c r="F51" s="248">
        <v>595.71</v>
      </c>
      <c r="G51" s="248">
        <v>608.5</v>
      </c>
      <c r="H51" s="248">
        <v>644</v>
      </c>
      <c r="I51" s="249">
        <v>660</v>
      </c>
      <c r="J51" s="597"/>
      <c r="K51" s="599"/>
    </row>
    <row r="52" spans="1:11" ht="43.5" customHeight="1">
      <c r="A52" s="595"/>
      <c r="B52" s="600" t="s">
        <v>201</v>
      </c>
      <c r="C52" s="326">
        <v>7441000633165</v>
      </c>
      <c r="D52" s="600">
        <v>257</v>
      </c>
      <c r="E52" s="250" t="s">
        <v>109</v>
      </c>
      <c r="F52" s="250" t="s">
        <v>23</v>
      </c>
      <c r="G52" s="250" t="s">
        <v>31</v>
      </c>
      <c r="H52" s="250" t="s">
        <v>17</v>
      </c>
      <c r="I52" s="250" t="s">
        <v>24</v>
      </c>
      <c r="J52" s="601">
        <f>+I53-E53</f>
        <v>64.169999999999959</v>
      </c>
      <c r="K52" s="589">
        <f>+(I53-E53)/E53</f>
        <v>0.11340862096389367</v>
      </c>
    </row>
    <row r="53" spans="1:11" ht="43.5" customHeight="1" thickBot="1">
      <c r="A53" s="582"/>
      <c r="B53" s="584"/>
      <c r="C53" s="257"/>
      <c r="D53" s="584"/>
      <c r="E53" s="251">
        <v>565.83000000000004</v>
      </c>
      <c r="F53" s="251">
        <v>597.5</v>
      </c>
      <c r="G53" s="251">
        <v>615.04999999999995</v>
      </c>
      <c r="H53" s="251">
        <v>620</v>
      </c>
      <c r="I53" s="253">
        <v>630</v>
      </c>
      <c r="J53" s="586"/>
      <c r="K53" s="590"/>
    </row>
    <row r="54" spans="1:11" ht="43.5" customHeight="1">
      <c r="A54" s="571" t="s">
        <v>167</v>
      </c>
      <c r="B54" s="573" t="s">
        <v>104</v>
      </c>
      <c r="C54" s="575"/>
      <c r="D54" s="573">
        <v>1000</v>
      </c>
      <c r="E54" s="245" t="s">
        <v>184</v>
      </c>
      <c r="F54" s="245" t="s">
        <v>23</v>
      </c>
      <c r="G54" s="245" t="s">
        <v>18</v>
      </c>
      <c r="H54" s="245" t="s">
        <v>21</v>
      </c>
      <c r="I54" s="245" t="s">
        <v>187</v>
      </c>
      <c r="J54" s="577">
        <f>+I55-E55</f>
        <v>50</v>
      </c>
      <c r="K54" s="579">
        <f>+(I55-E55)/E55</f>
        <v>0.33333333333333331</v>
      </c>
    </row>
    <row r="55" spans="1:11" ht="43.5" customHeight="1" thickBot="1">
      <c r="A55" s="572"/>
      <c r="B55" s="591"/>
      <c r="C55" s="592"/>
      <c r="D55" s="591"/>
      <c r="E55" s="264">
        <v>150</v>
      </c>
      <c r="F55" s="264">
        <v>180</v>
      </c>
      <c r="G55" s="264">
        <v>180</v>
      </c>
      <c r="H55" s="264">
        <v>195</v>
      </c>
      <c r="I55" s="264">
        <v>200</v>
      </c>
      <c r="J55" s="578"/>
      <c r="K55" s="580"/>
    </row>
    <row r="56" spans="1:11" ht="43.5" customHeight="1">
      <c r="A56" s="581" t="s">
        <v>169</v>
      </c>
      <c r="B56" s="583" t="s">
        <v>104</v>
      </c>
      <c r="C56" s="583"/>
      <c r="D56" s="583">
        <v>1000</v>
      </c>
      <c r="E56" s="247" t="s">
        <v>23</v>
      </c>
      <c r="F56" s="247" t="s">
        <v>19</v>
      </c>
      <c r="G56" s="247" t="s">
        <v>18</v>
      </c>
      <c r="H56" s="247" t="s">
        <v>184</v>
      </c>
      <c r="I56" s="247" t="s">
        <v>187</v>
      </c>
      <c r="J56" s="585">
        <f>+I57-E57</f>
        <v>50</v>
      </c>
      <c r="K56" s="587">
        <f>+(I57-E57)/E57</f>
        <v>0.16666666666666666</v>
      </c>
    </row>
    <row r="57" spans="1:11" ht="43.5" customHeight="1" thickBot="1">
      <c r="A57" s="582"/>
      <c r="B57" s="584"/>
      <c r="C57" s="584"/>
      <c r="D57" s="584"/>
      <c r="E57" s="252">
        <v>300</v>
      </c>
      <c r="F57" s="251">
        <v>300</v>
      </c>
      <c r="G57" s="251">
        <v>300</v>
      </c>
      <c r="H57" s="251">
        <v>300</v>
      </c>
      <c r="I57" s="251">
        <v>350</v>
      </c>
      <c r="J57" s="586"/>
      <c r="K57" s="588"/>
    </row>
    <row r="58" spans="1:11" ht="43.5" customHeight="1">
      <c r="A58" s="571" t="s">
        <v>170</v>
      </c>
      <c r="B58" s="573" t="s">
        <v>104</v>
      </c>
      <c r="C58" s="575"/>
      <c r="D58" s="573">
        <v>1000</v>
      </c>
      <c r="E58" s="245" t="s">
        <v>187</v>
      </c>
      <c r="F58" s="245" t="s">
        <v>184</v>
      </c>
      <c r="G58" s="245" t="s">
        <v>18</v>
      </c>
      <c r="H58" s="245" t="s">
        <v>183</v>
      </c>
      <c r="I58" s="245" t="s">
        <v>98</v>
      </c>
      <c r="J58" s="577">
        <f>+I59-E59</f>
        <v>80</v>
      </c>
      <c r="K58" s="579">
        <f>+(I59-E59)/E59</f>
        <v>0.26666666666666666</v>
      </c>
    </row>
    <row r="59" spans="1:11" ht="43.5" customHeight="1" thickBot="1">
      <c r="A59" s="572"/>
      <c r="B59" s="574"/>
      <c r="C59" s="576"/>
      <c r="D59" s="574"/>
      <c r="E59" s="268">
        <v>300</v>
      </c>
      <c r="F59" s="268">
        <v>300</v>
      </c>
      <c r="G59" s="268">
        <v>350</v>
      </c>
      <c r="H59" s="268">
        <v>350</v>
      </c>
      <c r="I59" s="268">
        <v>380</v>
      </c>
      <c r="J59" s="578"/>
      <c r="K59" s="580"/>
    </row>
    <row r="60" spans="1:11" ht="30.75" customHeight="1">
      <c r="A60" s="570" t="s">
        <v>171</v>
      </c>
      <c r="B60" s="570"/>
      <c r="C60" s="570"/>
      <c r="D60" s="570"/>
      <c r="E60" s="570"/>
      <c r="F60" s="570"/>
      <c r="G60" s="570"/>
      <c r="H60" s="570"/>
      <c r="I60" s="570"/>
      <c r="J60" s="570"/>
      <c r="K60" s="570"/>
    </row>
  </sheetData>
  <mergeCells count="145">
    <mergeCell ref="A1:K1"/>
    <mergeCell ref="A2:K2"/>
    <mergeCell ref="A3:K3"/>
    <mergeCell ref="A4:K4"/>
    <mergeCell ref="A5:K5"/>
    <mergeCell ref="A6:K6"/>
    <mergeCell ref="J9:J11"/>
    <mergeCell ref="K9:K11"/>
    <mergeCell ref="A12:A13"/>
    <mergeCell ref="B12:B13"/>
    <mergeCell ref="C12:C13"/>
    <mergeCell ref="D12:D13"/>
    <mergeCell ref="J12:J13"/>
    <mergeCell ref="K12:K13"/>
    <mergeCell ref="A7:K7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A20:A21"/>
    <mergeCell ref="B20:B21"/>
    <mergeCell ref="C20:C21"/>
    <mergeCell ref="D20:D21"/>
    <mergeCell ref="J20:J21"/>
    <mergeCell ref="K20:K21"/>
    <mergeCell ref="K16:K17"/>
    <mergeCell ref="B18:B19"/>
    <mergeCell ref="C18:C19"/>
    <mergeCell ref="D18:D19"/>
    <mergeCell ref="J18:J19"/>
    <mergeCell ref="K18:K19"/>
    <mergeCell ref="A14:A19"/>
    <mergeCell ref="B14:B15"/>
    <mergeCell ref="C14:C15"/>
    <mergeCell ref="D14:D15"/>
    <mergeCell ref="J14:J15"/>
    <mergeCell ref="K14:K15"/>
    <mergeCell ref="B16:B17"/>
    <mergeCell ref="C16:C17"/>
    <mergeCell ref="D16:D17"/>
    <mergeCell ref="J16:J17"/>
    <mergeCell ref="D26:D27"/>
    <mergeCell ref="J26:J27"/>
    <mergeCell ref="K26:K27"/>
    <mergeCell ref="B28:B29"/>
    <mergeCell ref="D28:D29"/>
    <mergeCell ref="J28:J29"/>
    <mergeCell ref="K28:K29"/>
    <mergeCell ref="A22:A31"/>
    <mergeCell ref="B22:B23"/>
    <mergeCell ref="D22:D23"/>
    <mergeCell ref="J22:J23"/>
    <mergeCell ref="K22:K23"/>
    <mergeCell ref="B24:B25"/>
    <mergeCell ref="D24:D25"/>
    <mergeCell ref="J24:J25"/>
    <mergeCell ref="K24:K25"/>
    <mergeCell ref="B26:B27"/>
    <mergeCell ref="B30:B31"/>
    <mergeCell ref="D30:D31"/>
    <mergeCell ref="J30:J31"/>
    <mergeCell ref="K30:K31"/>
    <mergeCell ref="A40:J40"/>
    <mergeCell ref="B34:B35"/>
    <mergeCell ref="C34:C35"/>
    <mergeCell ref="D34:D35"/>
    <mergeCell ref="J34:J35"/>
    <mergeCell ref="K34:K35"/>
    <mergeCell ref="B36:B37"/>
    <mergeCell ref="C36:C37"/>
    <mergeCell ref="D36:D37"/>
    <mergeCell ref="J36:J37"/>
    <mergeCell ref="K36:K37"/>
    <mergeCell ref="A32:A39"/>
    <mergeCell ref="B32:B33"/>
    <mergeCell ref="C32:C33"/>
    <mergeCell ref="D32:D33"/>
    <mergeCell ref="J32:J33"/>
    <mergeCell ref="K32:K33"/>
    <mergeCell ref="B38:B39"/>
    <mergeCell ref="C38:C39"/>
    <mergeCell ref="D38:D39"/>
    <mergeCell ref="J38:J39"/>
    <mergeCell ref="K38:K39"/>
    <mergeCell ref="C48:C49"/>
    <mergeCell ref="D48:D49"/>
    <mergeCell ref="G41:G43"/>
    <mergeCell ref="H41:H43"/>
    <mergeCell ref="I41:I43"/>
    <mergeCell ref="J41:J43"/>
    <mergeCell ref="K41:K43"/>
    <mergeCell ref="A44:A45"/>
    <mergeCell ref="B44:B45"/>
    <mergeCell ref="C44:C45"/>
    <mergeCell ref="D44:D45"/>
    <mergeCell ref="J44:J45"/>
    <mergeCell ref="A41:A43"/>
    <mergeCell ref="B41:B43"/>
    <mergeCell ref="C41:C43"/>
    <mergeCell ref="D41:D43"/>
    <mergeCell ref="E41:E43"/>
    <mergeCell ref="F41:F43"/>
    <mergeCell ref="K44:K45"/>
    <mergeCell ref="K52:K53"/>
    <mergeCell ref="A54:A55"/>
    <mergeCell ref="B54:B55"/>
    <mergeCell ref="C54:C55"/>
    <mergeCell ref="D54:D55"/>
    <mergeCell ref="J54:J55"/>
    <mergeCell ref="K54:K55"/>
    <mergeCell ref="J48:J49"/>
    <mergeCell ref="K48:K49"/>
    <mergeCell ref="A50:A53"/>
    <mergeCell ref="B50:B51"/>
    <mergeCell ref="D50:D51"/>
    <mergeCell ref="J50:J51"/>
    <mergeCell ref="K50:K51"/>
    <mergeCell ref="B52:B53"/>
    <mergeCell ref="D52:D53"/>
    <mergeCell ref="J52:J53"/>
    <mergeCell ref="A46:A49"/>
    <mergeCell ref="B46:B47"/>
    <mergeCell ref="C46:C47"/>
    <mergeCell ref="D46:D47"/>
    <mergeCell ref="J46:J47"/>
    <mergeCell ref="K46:K47"/>
    <mergeCell ref="B48:B49"/>
    <mergeCell ref="A60:K60"/>
    <mergeCell ref="A58:A59"/>
    <mergeCell ref="B58:B59"/>
    <mergeCell ref="C58:C59"/>
    <mergeCell ref="D58:D59"/>
    <mergeCell ref="J58:J59"/>
    <mergeCell ref="K58:K59"/>
    <mergeCell ref="A56:A57"/>
    <mergeCell ref="B56:B57"/>
    <mergeCell ref="C56:C57"/>
    <mergeCell ref="D56:D57"/>
    <mergeCell ref="J56:J57"/>
    <mergeCell ref="K56:K57"/>
  </mergeCells>
  <printOptions horizontalCentered="1" verticalCentered="1"/>
  <pageMargins left="0.39370078740157483" right="0.39370078740157483" top="0.39370078740157483" bottom="0.39370078740157483" header="0" footer="0"/>
  <pageSetup scale="48" orientation="landscape" horizontalDpi="120" verticalDpi="144" r:id="rId1"/>
  <headerFooter alignWithMargins="0"/>
  <rowBreaks count="1" manualBreakCount="1">
    <brk id="39" max="10" man="1"/>
  </rowBreaks>
  <legacyDrawing r:id="rId2"/>
  <oleObjects>
    <oleObject shapeId="11265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K33"/>
  <sheetViews>
    <sheetView view="pageBreakPreview" zoomScale="60" workbookViewId="0">
      <selection activeCell="C13" sqref="C13:C14"/>
    </sheetView>
  </sheetViews>
  <sheetFormatPr defaultColWidth="11.42578125" defaultRowHeight="15"/>
  <cols>
    <col min="1" max="2" width="18.5703125" style="269" customWidth="1"/>
    <col min="3" max="3" width="22.85546875" style="269" customWidth="1"/>
    <col min="4" max="4" width="18.5703125" style="269" customWidth="1"/>
    <col min="5" max="5" width="34" style="269" customWidth="1"/>
    <col min="6" max="6" width="31.140625" style="269" customWidth="1"/>
    <col min="7" max="7" width="30.140625" style="269" customWidth="1"/>
    <col min="8" max="8" width="28.7109375" style="269" customWidth="1"/>
    <col min="9" max="9" width="32.140625" style="269" customWidth="1"/>
    <col min="10" max="10" width="19.5703125" style="269" customWidth="1"/>
    <col min="11" max="11" width="26.28515625" style="269" customWidth="1"/>
    <col min="12" max="33" width="15.28515625" style="269" customWidth="1"/>
    <col min="34" max="256" width="11.42578125" style="269"/>
    <col min="257" max="258" width="18.5703125" style="269" customWidth="1"/>
    <col min="259" max="259" width="22.85546875" style="269" customWidth="1"/>
    <col min="260" max="260" width="18.5703125" style="269" customWidth="1"/>
    <col min="261" max="261" width="34" style="269" customWidth="1"/>
    <col min="262" max="262" width="31.140625" style="269" customWidth="1"/>
    <col min="263" max="263" width="30.140625" style="269" customWidth="1"/>
    <col min="264" max="264" width="28.7109375" style="269" customWidth="1"/>
    <col min="265" max="265" width="32.140625" style="269" customWidth="1"/>
    <col min="266" max="266" width="19.5703125" style="269" customWidth="1"/>
    <col min="267" max="267" width="26.28515625" style="269" customWidth="1"/>
    <col min="268" max="289" width="15.28515625" style="269" customWidth="1"/>
    <col min="290" max="512" width="11.42578125" style="269"/>
    <col min="513" max="514" width="18.5703125" style="269" customWidth="1"/>
    <col min="515" max="515" width="22.85546875" style="269" customWidth="1"/>
    <col min="516" max="516" width="18.5703125" style="269" customWidth="1"/>
    <col min="517" max="517" width="34" style="269" customWidth="1"/>
    <col min="518" max="518" width="31.140625" style="269" customWidth="1"/>
    <col min="519" max="519" width="30.140625" style="269" customWidth="1"/>
    <col min="520" max="520" width="28.7109375" style="269" customWidth="1"/>
    <col min="521" max="521" width="32.140625" style="269" customWidth="1"/>
    <col min="522" max="522" width="19.5703125" style="269" customWidth="1"/>
    <col min="523" max="523" width="26.28515625" style="269" customWidth="1"/>
    <col min="524" max="545" width="15.28515625" style="269" customWidth="1"/>
    <col min="546" max="768" width="11.42578125" style="269"/>
    <col min="769" max="770" width="18.5703125" style="269" customWidth="1"/>
    <col min="771" max="771" width="22.85546875" style="269" customWidth="1"/>
    <col min="772" max="772" width="18.5703125" style="269" customWidth="1"/>
    <col min="773" max="773" width="34" style="269" customWidth="1"/>
    <col min="774" max="774" width="31.140625" style="269" customWidth="1"/>
    <col min="775" max="775" width="30.140625" style="269" customWidth="1"/>
    <col min="776" max="776" width="28.7109375" style="269" customWidth="1"/>
    <col min="777" max="777" width="32.140625" style="269" customWidth="1"/>
    <col min="778" max="778" width="19.5703125" style="269" customWidth="1"/>
    <col min="779" max="779" width="26.28515625" style="269" customWidth="1"/>
    <col min="780" max="801" width="15.28515625" style="269" customWidth="1"/>
    <col min="802" max="1024" width="11.42578125" style="269"/>
    <col min="1025" max="1026" width="18.5703125" style="269" customWidth="1"/>
    <col min="1027" max="1027" width="22.85546875" style="269" customWidth="1"/>
    <col min="1028" max="1028" width="18.5703125" style="269" customWidth="1"/>
    <col min="1029" max="1029" width="34" style="269" customWidth="1"/>
    <col min="1030" max="1030" width="31.140625" style="269" customWidth="1"/>
    <col min="1031" max="1031" width="30.140625" style="269" customWidth="1"/>
    <col min="1032" max="1032" width="28.7109375" style="269" customWidth="1"/>
    <col min="1033" max="1033" width="32.140625" style="269" customWidth="1"/>
    <col min="1034" max="1034" width="19.5703125" style="269" customWidth="1"/>
    <col min="1035" max="1035" width="26.28515625" style="269" customWidth="1"/>
    <col min="1036" max="1057" width="15.28515625" style="269" customWidth="1"/>
    <col min="1058" max="1280" width="11.42578125" style="269"/>
    <col min="1281" max="1282" width="18.5703125" style="269" customWidth="1"/>
    <col min="1283" max="1283" width="22.85546875" style="269" customWidth="1"/>
    <col min="1284" max="1284" width="18.5703125" style="269" customWidth="1"/>
    <col min="1285" max="1285" width="34" style="269" customWidth="1"/>
    <col min="1286" max="1286" width="31.140625" style="269" customWidth="1"/>
    <col min="1287" max="1287" width="30.140625" style="269" customWidth="1"/>
    <col min="1288" max="1288" width="28.7109375" style="269" customWidth="1"/>
    <col min="1289" max="1289" width="32.140625" style="269" customWidth="1"/>
    <col min="1290" max="1290" width="19.5703125" style="269" customWidth="1"/>
    <col min="1291" max="1291" width="26.28515625" style="269" customWidth="1"/>
    <col min="1292" max="1313" width="15.28515625" style="269" customWidth="1"/>
    <col min="1314" max="1536" width="11.42578125" style="269"/>
    <col min="1537" max="1538" width="18.5703125" style="269" customWidth="1"/>
    <col min="1539" max="1539" width="22.85546875" style="269" customWidth="1"/>
    <col min="1540" max="1540" width="18.5703125" style="269" customWidth="1"/>
    <col min="1541" max="1541" width="34" style="269" customWidth="1"/>
    <col min="1542" max="1542" width="31.140625" style="269" customWidth="1"/>
    <col min="1543" max="1543" width="30.140625" style="269" customWidth="1"/>
    <col min="1544" max="1544" width="28.7109375" style="269" customWidth="1"/>
    <col min="1545" max="1545" width="32.140625" style="269" customWidth="1"/>
    <col min="1546" max="1546" width="19.5703125" style="269" customWidth="1"/>
    <col min="1547" max="1547" width="26.28515625" style="269" customWidth="1"/>
    <col min="1548" max="1569" width="15.28515625" style="269" customWidth="1"/>
    <col min="1570" max="1792" width="11.42578125" style="269"/>
    <col min="1793" max="1794" width="18.5703125" style="269" customWidth="1"/>
    <col min="1795" max="1795" width="22.85546875" style="269" customWidth="1"/>
    <col min="1796" max="1796" width="18.5703125" style="269" customWidth="1"/>
    <col min="1797" max="1797" width="34" style="269" customWidth="1"/>
    <col min="1798" max="1798" width="31.140625" style="269" customWidth="1"/>
    <col min="1799" max="1799" width="30.140625" style="269" customWidth="1"/>
    <col min="1800" max="1800" width="28.7109375" style="269" customWidth="1"/>
    <col min="1801" max="1801" width="32.140625" style="269" customWidth="1"/>
    <col min="1802" max="1802" width="19.5703125" style="269" customWidth="1"/>
    <col min="1803" max="1803" width="26.28515625" style="269" customWidth="1"/>
    <col min="1804" max="1825" width="15.28515625" style="269" customWidth="1"/>
    <col min="1826" max="2048" width="11.42578125" style="269"/>
    <col min="2049" max="2050" width="18.5703125" style="269" customWidth="1"/>
    <col min="2051" max="2051" width="22.85546875" style="269" customWidth="1"/>
    <col min="2052" max="2052" width="18.5703125" style="269" customWidth="1"/>
    <col min="2053" max="2053" width="34" style="269" customWidth="1"/>
    <col min="2054" max="2054" width="31.140625" style="269" customWidth="1"/>
    <col min="2055" max="2055" width="30.140625" style="269" customWidth="1"/>
    <col min="2056" max="2056" width="28.7109375" style="269" customWidth="1"/>
    <col min="2057" max="2057" width="32.140625" style="269" customWidth="1"/>
    <col min="2058" max="2058" width="19.5703125" style="269" customWidth="1"/>
    <col min="2059" max="2059" width="26.28515625" style="269" customWidth="1"/>
    <col min="2060" max="2081" width="15.28515625" style="269" customWidth="1"/>
    <col min="2082" max="2304" width="11.42578125" style="269"/>
    <col min="2305" max="2306" width="18.5703125" style="269" customWidth="1"/>
    <col min="2307" max="2307" width="22.85546875" style="269" customWidth="1"/>
    <col min="2308" max="2308" width="18.5703125" style="269" customWidth="1"/>
    <col min="2309" max="2309" width="34" style="269" customWidth="1"/>
    <col min="2310" max="2310" width="31.140625" style="269" customWidth="1"/>
    <col min="2311" max="2311" width="30.140625" style="269" customWidth="1"/>
    <col min="2312" max="2312" width="28.7109375" style="269" customWidth="1"/>
    <col min="2313" max="2313" width="32.140625" style="269" customWidth="1"/>
    <col min="2314" max="2314" width="19.5703125" style="269" customWidth="1"/>
    <col min="2315" max="2315" width="26.28515625" style="269" customWidth="1"/>
    <col min="2316" max="2337" width="15.28515625" style="269" customWidth="1"/>
    <col min="2338" max="2560" width="11.42578125" style="269"/>
    <col min="2561" max="2562" width="18.5703125" style="269" customWidth="1"/>
    <col min="2563" max="2563" width="22.85546875" style="269" customWidth="1"/>
    <col min="2564" max="2564" width="18.5703125" style="269" customWidth="1"/>
    <col min="2565" max="2565" width="34" style="269" customWidth="1"/>
    <col min="2566" max="2566" width="31.140625" style="269" customWidth="1"/>
    <col min="2567" max="2567" width="30.140625" style="269" customWidth="1"/>
    <col min="2568" max="2568" width="28.7109375" style="269" customWidth="1"/>
    <col min="2569" max="2569" width="32.140625" style="269" customWidth="1"/>
    <col min="2570" max="2570" width="19.5703125" style="269" customWidth="1"/>
    <col min="2571" max="2571" width="26.28515625" style="269" customWidth="1"/>
    <col min="2572" max="2593" width="15.28515625" style="269" customWidth="1"/>
    <col min="2594" max="2816" width="11.42578125" style="269"/>
    <col min="2817" max="2818" width="18.5703125" style="269" customWidth="1"/>
    <col min="2819" max="2819" width="22.85546875" style="269" customWidth="1"/>
    <col min="2820" max="2820" width="18.5703125" style="269" customWidth="1"/>
    <col min="2821" max="2821" width="34" style="269" customWidth="1"/>
    <col min="2822" max="2822" width="31.140625" style="269" customWidth="1"/>
    <col min="2823" max="2823" width="30.140625" style="269" customWidth="1"/>
    <col min="2824" max="2824" width="28.7109375" style="269" customWidth="1"/>
    <col min="2825" max="2825" width="32.140625" style="269" customWidth="1"/>
    <col min="2826" max="2826" width="19.5703125" style="269" customWidth="1"/>
    <col min="2827" max="2827" width="26.28515625" style="269" customWidth="1"/>
    <col min="2828" max="2849" width="15.28515625" style="269" customWidth="1"/>
    <col min="2850" max="3072" width="11.42578125" style="269"/>
    <col min="3073" max="3074" width="18.5703125" style="269" customWidth="1"/>
    <col min="3075" max="3075" width="22.85546875" style="269" customWidth="1"/>
    <col min="3076" max="3076" width="18.5703125" style="269" customWidth="1"/>
    <col min="3077" max="3077" width="34" style="269" customWidth="1"/>
    <col min="3078" max="3078" width="31.140625" style="269" customWidth="1"/>
    <col min="3079" max="3079" width="30.140625" style="269" customWidth="1"/>
    <col min="3080" max="3080" width="28.7109375" style="269" customWidth="1"/>
    <col min="3081" max="3081" width="32.140625" style="269" customWidth="1"/>
    <col min="3082" max="3082" width="19.5703125" style="269" customWidth="1"/>
    <col min="3083" max="3083" width="26.28515625" style="269" customWidth="1"/>
    <col min="3084" max="3105" width="15.28515625" style="269" customWidth="1"/>
    <col min="3106" max="3328" width="11.42578125" style="269"/>
    <col min="3329" max="3330" width="18.5703125" style="269" customWidth="1"/>
    <col min="3331" max="3331" width="22.85546875" style="269" customWidth="1"/>
    <col min="3332" max="3332" width="18.5703125" style="269" customWidth="1"/>
    <col min="3333" max="3333" width="34" style="269" customWidth="1"/>
    <col min="3334" max="3334" width="31.140625" style="269" customWidth="1"/>
    <col min="3335" max="3335" width="30.140625" style="269" customWidth="1"/>
    <col min="3336" max="3336" width="28.7109375" style="269" customWidth="1"/>
    <col min="3337" max="3337" width="32.140625" style="269" customWidth="1"/>
    <col min="3338" max="3338" width="19.5703125" style="269" customWidth="1"/>
    <col min="3339" max="3339" width="26.28515625" style="269" customWidth="1"/>
    <col min="3340" max="3361" width="15.28515625" style="269" customWidth="1"/>
    <col min="3362" max="3584" width="11.42578125" style="269"/>
    <col min="3585" max="3586" width="18.5703125" style="269" customWidth="1"/>
    <col min="3587" max="3587" width="22.85546875" style="269" customWidth="1"/>
    <col min="3588" max="3588" width="18.5703125" style="269" customWidth="1"/>
    <col min="3589" max="3589" width="34" style="269" customWidth="1"/>
    <col min="3590" max="3590" width="31.140625" style="269" customWidth="1"/>
    <col min="3591" max="3591" width="30.140625" style="269" customWidth="1"/>
    <col min="3592" max="3592" width="28.7109375" style="269" customWidth="1"/>
    <col min="3593" max="3593" width="32.140625" style="269" customWidth="1"/>
    <col min="3594" max="3594" width="19.5703125" style="269" customWidth="1"/>
    <col min="3595" max="3595" width="26.28515625" style="269" customWidth="1"/>
    <col min="3596" max="3617" width="15.28515625" style="269" customWidth="1"/>
    <col min="3618" max="3840" width="11.42578125" style="269"/>
    <col min="3841" max="3842" width="18.5703125" style="269" customWidth="1"/>
    <col min="3843" max="3843" width="22.85546875" style="269" customWidth="1"/>
    <col min="3844" max="3844" width="18.5703125" style="269" customWidth="1"/>
    <col min="3845" max="3845" width="34" style="269" customWidth="1"/>
    <col min="3846" max="3846" width="31.140625" style="269" customWidth="1"/>
    <col min="3847" max="3847" width="30.140625" style="269" customWidth="1"/>
    <col min="3848" max="3848" width="28.7109375" style="269" customWidth="1"/>
    <col min="3849" max="3849" width="32.140625" style="269" customWidth="1"/>
    <col min="3850" max="3850" width="19.5703125" style="269" customWidth="1"/>
    <col min="3851" max="3851" width="26.28515625" style="269" customWidth="1"/>
    <col min="3852" max="3873" width="15.28515625" style="269" customWidth="1"/>
    <col min="3874" max="4096" width="11.42578125" style="269"/>
    <col min="4097" max="4098" width="18.5703125" style="269" customWidth="1"/>
    <col min="4099" max="4099" width="22.85546875" style="269" customWidth="1"/>
    <col min="4100" max="4100" width="18.5703125" style="269" customWidth="1"/>
    <col min="4101" max="4101" width="34" style="269" customWidth="1"/>
    <col min="4102" max="4102" width="31.140625" style="269" customWidth="1"/>
    <col min="4103" max="4103" width="30.140625" style="269" customWidth="1"/>
    <col min="4104" max="4104" width="28.7109375" style="269" customWidth="1"/>
    <col min="4105" max="4105" width="32.140625" style="269" customWidth="1"/>
    <col min="4106" max="4106" width="19.5703125" style="269" customWidth="1"/>
    <col min="4107" max="4107" width="26.28515625" style="269" customWidth="1"/>
    <col min="4108" max="4129" width="15.28515625" style="269" customWidth="1"/>
    <col min="4130" max="4352" width="11.42578125" style="269"/>
    <col min="4353" max="4354" width="18.5703125" style="269" customWidth="1"/>
    <col min="4355" max="4355" width="22.85546875" style="269" customWidth="1"/>
    <col min="4356" max="4356" width="18.5703125" style="269" customWidth="1"/>
    <col min="4357" max="4357" width="34" style="269" customWidth="1"/>
    <col min="4358" max="4358" width="31.140625" style="269" customWidth="1"/>
    <col min="4359" max="4359" width="30.140625" style="269" customWidth="1"/>
    <col min="4360" max="4360" width="28.7109375" style="269" customWidth="1"/>
    <col min="4361" max="4361" width="32.140625" style="269" customWidth="1"/>
    <col min="4362" max="4362" width="19.5703125" style="269" customWidth="1"/>
    <col min="4363" max="4363" width="26.28515625" style="269" customWidth="1"/>
    <col min="4364" max="4385" width="15.28515625" style="269" customWidth="1"/>
    <col min="4386" max="4608" width="11.42578125" style="269"/>
    <col min="4609" max="4610" width="18.5703125" style="269" customWidth="1"/>
    <col min="4611" max="4611" width="22.85546875" style="269" customWidth="1"/>
    <col min="4612" max="4612" width="18.5703125" style="269" customWidth="1"/>
    <col min="4613" max="4613" width="34" style="269" customWidth="1"/>
    <col min="4614" max="4614" width="31.140625" style="269" customWidth="1"/>
    <col min="4615" max="4615" width="30.140625" style="269" customWidth="1"/>
    <col min="4616" max="4616" width="28.7109375" style="269" customWidth="1"/>
    <col min="4617" max="4617" width="32.140625" style="269" customWidth="1"/>
    <col min="4618" max="4618" width="19.5703125" style="269" customWidth="1"/>
    <col min="4619" max="4619" width="26.28515625" style="269" customWidth="1"/>
    <col min="4620" max="4641" width="15.28515625" style="269" customWidth="1"/>
    <col min="4642" max="4864" width="11.42578125" style="269"/>
    <col min="4865" max="4866" width="18.5703125" style="269" customWidth="1"/>
    <col min="4867" max="4867" width="22.85546875" style="269" customWidth="1"/>
    <col min="4868" max="4868" width="18.5703125" style="269" customWidth="1"/>
    <col min="4869" max="4869" width="34" style="269" customWidth="1"/>
    <col min="4870" max="4870" width="31.140625" style="269" customWidth="1"/>
    <col min="4871" max="4871" width="30.140625" style="269" customWidth="1"/>
    <col min="4872" max="4872" width="28.7109375" style="269" customWidth="1"/>
    <col min="4873" max="4873" width="32.140625" style="269" customWidth="1"/>
    <col min="4874" max="4874" width="19.5703125" style="269" customWidth="1"/>
    <col min="4875" max="4875" width="26.28515625" style="269" customWidth="1"/>
    <col min="4876" max="4897" width="15.28515625" style="269" customWidth="1"/>
    <col min="4898" max="5120" width="11.42578125" style="269"/>
    <col min="5121" max="5122" width="18.5703125" style="269" customWidth="1"/>
    <col min="5123" max="5123" width="22.85546875" style="269" customWidth="1"/>
    <col min="5124" max="5124" width="18.5703125" style="269" customWidth="1"/>
    <col min="5125" max="5125" width="34" style="269" customWidth="1"/>
    <col min="5126" max="5126" width="31.140625" style="269" customWidth="1"/>
    <col min="5127" max="5127" width="30.140625" style="269" customWidth="1"/>
    <col min="5128" max="5128" width="28.7109375" style="269" customWidth="1"/>
    <col min="5129" max="5129" width="32.140625" style="269" customWidth="1"/>
    <col min="5130" max="5130" width="19.5703125" style="269" customWidth="1"/>
    <col min="5131" max="5131" width="26.28515625" style="269" customWidth="1"/>
    <col min="5132" max="5153" width="15.28515625" style="269" customWidth="1"/>
    <col min="5154" max="5376" width="11.42578125" style="269"/>
    <col min="5377" max="5378" width="18.5703125" style="269" customWidth="1"/>
    <col min="5379" max="5379" width="22.85546875" style="269" customWidth="1"/>
    <col min="5380" max="5380" width="18.5703125" style="269" customWidth="1"/>
    <col min="5381" max="5381" width="34" style="269" customWidth="1"/>
    <col min="5382" max="5382" width="31.140625" style="269" customWidth="1"/>
    <col min="5383" max="5383" width="30.140625" style="269" customWidth="1"/>
    <col min="5384" max="5384" width="28.7109375" style="269" customWidth="1"/>
    <col min="5385" max="5385" width="32.140625" style="269" customWidth="1"/>
    <col min="5386" max="5386" width="19.5703125" style="269" customWidth="1"/>
    <col min="5387" max="5387" width="26.28515625" style="269" customWidth="1"/>
    <col min="5388" max="5409" width="15.28515625" style="269" customWidth="1"/>
    <col min="5410" max="5632" width="11.42578125" style="269"/>
    <col min="5633" max="5634" width="18.5703125" style="269" customWidth="1"/>
    <col min="5635" max="5635" width="22.85546875" style="269" customWidth="1"/>
    <col min="5636" max="5636" width="18.5703125" style="269" customWidth="1"/>
    <col min="5637" max="5637" width="34" style="269" customWidth="1"/>
    <col min="5638" max="5638" width="31.140625" style="269" customWidth="1"/>
    <col min="5639" max="5639" width="30.140625" style="269" customWidth="1"/>
    <col min="5640" max="5640" width="28.7109375" style="269" customWidth="1"/>
    <col min="5641" max="5641" width="32.140625" style="269" customWidth="1"/>
    <col min="5642" max="5642" width="19.5703125" style="269" customWidth="1"/>
    <col min="5643" max="5643" width="26.28515625" style="269" customWidth="1"/>
    <col min="5644" max="5665" width="15.28515625" style="269" customWidth="1"/>
    <col min="5666" max="5888" width="11.42578125" style="269"/>
    <col min="5889" max="5890" width="18.5703125" style="269" customWidth="1"/>
    <col min="5891" max="5891" width="22.85546875" style="269" customWidth="1"/>
    <col min="5892" max="5892" width="18.5703125" style="269" customWidth="1"/>
    <col min="5893" max="5893" width="34" style="269" customWidth="1"/>
    <col min="5894" max="5894" width="31.140625" style="269" customWidth="1"/>
    <col min="5895" max="5895" width="30.140625" style="269" customWidth="1"/>
    <col min="5896" max="5896" width="28.7109375" style="269" customWidth="1"/>
    <col min="5897" max="5897" width="32.140625" style="269" customWidth="1"/>
    <col min="5898" max="5898" width="19.5703125" style="269" customWidth="1"/>
    <col min="5899" max="5899" width="26.28515625" style="269" customWidth="1"/>
    <col min="5900" max="5921" width="15.28515625" style="269" customWidth="1"/>
    <col min="5922" max="6144" width="11.42578125" style="269"/>
    <col min="6145" max="6146" width="18.5703125" style="269" customWidth="1"/>
    <col min="6147" max="6147" width="22.85546875" style="269" customWidth="1"/>
    <col min="6148" max="6148" width="18.5703125" style="269" customWidth="1"/>
    <col min="6149" max="6149" width="34" style="269" customWidth="1"/>
    <col min="6150" max="6150" width="31.140625" style="269" customWidth="1"/>
    <col min="6151" max="6151" width="30.140625" style="269" customWidth="1"/>
    <col min="6152" max="6152" width="28.7109375" style="269" customWidth="1"/>
    <col min="6153" max="6153" width="32.140625" style="269" customWidth="1"/>
    <col min="6154" max="6154" width="19.5703125" style="269" customWidth="1"/>
    <col min="6155" max="6155" width="26.28515625" style="269" customWidth="1"/>
    <col min="6156" max="6177" width="15.28515625" style="269" customWidth="1"/>
    <col min="6178" max="6400" width="11.42578125" style="269"/>
    <col min="6401" max="6402" width="18.5703125" style="269" customWidth="1"/>
    <col min="6403" max="6403" width="22.85546875" style="269" customWidth="1"/>
    <col min="6404" max="6404" width="18.5703125" style="269" customWidth="1"/>
    <col min="6405" max="6405" width="34" style="269" customWidth="1"/>
    <col min="6406" max="6406" width="31.140625" style="269" customWidth="1"/>
    <col min="6407" max="6407" width="30.140625" style="269" customWidth="1"/>
    <col min="6408" max="6408" width="28.7109375" style="269" customWidth="1"/>
    <col min="6409" max="6409" width="32.140625" style="269" customWidth="1"/>
    <col min="6410" max="6410" width="19.5703125" style="269" customWidth="1"/>
    <col min="6411" max="6411" width="26.28515625" style="269" customWidth="1"/>
    <col min="6412" max="6433" width="15.28515625" style="269" customWidth="1"/>
    <col min="6434" max="6656" width="11.42578125" style="269"/>
    <col min="6657" max="6658" width="18.5703125" style="269" customWidth="1"/>
    <col min="6659" max="6659" width="22.85546875" style="269" customWidth="1"/>
    <col min="6660" max="6660" width="18.5703125" style="269" customWidth="1"/>
    <col min="6661" max="6661" width="34" style="269" customWidth="1"/>
    <col min="6662" max="6662" width="31.140625" style="269" customWidth="1"/>
    <col min="6663" max="6663" width="30.140625" style="269" customWidth="1"/>
    <col min="6664" max="6664" width="28.7109375" style="269" customWidth="1"/>
    <col min="6665" max="6665" width="32.140625" style="269" customWidth="1"/>
    <col min="6666" max="6666" width="19.5703125" style="269" customWidth="1"/>
    <col min="6667" max="6667" width="26.28515625" style="269" customWidth="1"/>
    <col min="6668" max="6689" width="15.28515625" style="269" customWidth="1"/>
    <col min="6690" max="6912" width="11.42578125" style="269"/>
    <col min="6913" max="6914" width="18.5703125" style="269" customWidth="1"/>
    <col min="6915" max="6915" width="22.85546875" style="269" customWidth="1"/>
    <col min="6916" max="6916" width="18.5703125" style="269" customWidth="1"/>
    <col min="6917" max="6917" width="34" style="269" customWidth="1"/>
    <col min="6918" max="6918" width="31.140625" style="269" customWidth="1"/>
    <col min="6919" max="6919" width="30.140625" style="269" customWidth="1"/>
    <col min="6920" max="6920" width="28.7109375" style="269" customWidth="1"/>
    <col min="6921" max="6921" width="32.140625" style="269" customWidth="1"/>
    <col min="6922" max="6922" width="19.5703125" style="269" customWidth="1"/>
    <col min="6923" max="6923" width="26.28515625" style="269" customWidth="1"/>
    <col min="6924" max="6945" width="15.28515625" style="269" customWidth="1"/>
    <col min="6946" max="7168" width="11.42578125" style="269"/>
    <col min="7169" max="7170" width="18.5703125" style="269" customWidth="1"/>
    <col min="7171" max="7171" width="22.85546875" style="269" customWidth="1"/>
    <col min="7172" max="7172" width="18.5703125" style="269" customWidth="1"/>
    <col min="7173" max="7173" width="34" style="269" customWidth="1"/>
    <col min="7174" max="7174" width="31.140625" style="269" customWidth="1"/>
    <col min="7175" max="7175" width="30.140625" style="269" customWidth="1"/>
    <col min="7176" max="7176" width="28.7109375" style="269" customWidth="1"/>
    <col min="7177" max="7177" width="32.140625" style="269" customWidth="1"/>
    <col min="7178" max="7178" width="19.5703125" style="269" customWidth="1"/>
    <col min="7179" max="7179" width="26.28515625" style="269" customWidth="1"/>
    <col min="7180" max="7201" width="15.28515625" style="269" customWidth="1"/>
    <col min="7202" max="7424" width="11.42578125" style="269"/>
    <col min="7425" max="7426" width="18.5703125" style="269" customWidth="1"/>
    <col min="7427" max="7427" width="22.85546875" style="269" customWidth="1"/>
    <col min="7428" max="7428" width="18.5703125" style="269" customWidth="1"/>
    <col min="7429" max="7429" width="34" style="269" customWidth="1"/>
    <col min="7430" max="7430" width="31.140625" style="269" customWidth="1"/>
    <col min="7431" max="7431" width="30.140625" style="269" customWidth="1"/>
    <col min="7432" max="7432" width="28.7109375" style="269" customWidth="1"/>
    <col min="7433" max="7433" width="32.140625" style="269" customWidth="1"/>
    <col min="7434" max="7434" width="19.5703125" style="269" customWidth="1"/>
    <col min="7435" max="7435" width="26.28515625" style="269" customWidth="1"/>
    <col min="7436" max="7457" width="15.28515625" style="269" customWidth="1"/>
    <col min="7458" max="7680" width="11.42578125" style="269"/>
    <col min="7681" max="7682" width="18.5703125" style="269" customWidth="1"/>
    <col min="7683" max="7683" width="22.85546875" style="269" customWidth="1"/>
    <col min="7684" max="7684" width="18.5703125" style="269" customWidth="1"/>
    <col min="7685" max="7685" width="34" style="269" customWidth="1"/>
    <col min="7686" max="7686" width="31.140625" style="269" customWidth="1"/>
    <col min="7687" max="7687" width="30.140625" style="269" customWidth="1"/>
    <col min="7688" max="7688" width="28.7109375" style="269" customWidth="1"/>
    <col min="7689" max="7689" width="32.140625" style="269" customWidth="1"/>
    <col min="7690" max="7690" width="19.5703125" style="269" customWidth="1"/>
    <col min="7691" max="7691" width="26.28515625" style="269" customWidth="1"/>
    <col min="7692" max="7713" width="15.28515625" style="269" customWidth="1"/>
    <col min="7714" max="7936" width="11.42578125" style="269"/>
    <col min="7937" max="7938" width="18.5703125" style="269" customWidth="1"/>
    <col min="7939" max="7939" width="22.85546875" style="269" customWidth="1"/>
    <col min="7940" max="7940" width="18.5703125" style="269" customWidth="1"/>
    <col min="7941" max="7941" width="34" style="269" customWidth="1"/>
    <col min="7942" max="7942" width="31.140625" style="269" customWidth="1"/>
    <col min="7943" max="7943" width="30.140625" style="269" customWidth="1"/>
    <col min="7944" max="7944" width="28.7109375" style="269" customWidth="1"/>
    <col min="7945" max="7945" width="32.140625" style="269" customWidth="1"/>
    <col min="7946" max="7946" width="19.5703125" style="269" customWidth="1"/>
    <col min="7947" max="7947" width="26.28515625" style="269" customWidth="1"/>
    <col min="7948" max="7969" width="15.28515625" style="269" customWidth="1"/>
    <col min="7970" max="8192" width="11.42578125" style="269"/>
    <col min="8193" max="8194" width="18.5703125" style="269" customWidth="1"/>
    <col min="8195" max="8195" width="22.85546875" style="269" customWidth="1"/>
    <col min="8196" max="8196" width="18.5703125" style="269" customWidth="1"/>
    <col min="8197" max="8197" width="34" style="269" customWidth="1"/>
    <col min="8198" max="8198" width="31.140625" style="269" customWidth="1"/>
    <col min="8199" max="8199" width="30.140625" style="269" customWidth="1"/>
    <col min="8200" max="8200" width="28.7109375" style="269" customWidth="1"/>
    <col min="8201" max="8201" width="32.140625" style="269" customWidth="1"/>
    <col min="8202" max="8202" width="19.5703125" style="269" customWidth="1"/>
    <col min="8203" max="8203" width="26.28515625" style="269" customWidth="1"/>
    <col min="8204" max="8225" width="15.28515625" style="269" customWidth="1"/>
    <col min="8226" max="8448" width="11.42578125" style="269"/>
    <col min="8449" max="8450" width="18.5703125" style="269" customWidth="1"/>
    <col min="8451" max="8451" width="22.85546875" style="269" customWidth="1"/>
    <col min="8452" max="8452" width="18.5703125" style="269" customWidth="1"/>
    <col min="8453" max="8453" width="34" style="269" customWidth="1"/>
    <col min="8454" max="8454" width="31.140625" style="269" customWidth="1"/>
    <col min="8455" max="8455" width="30.140625" style="269" customWidth="1"/>
    <col min="8456" max="8456" width="28.7109375" style="269" customWidth="1"/>
    <col min="8457" max="8457" width="32.140625" style="269" customWidth="1"/>
    <col min="8458" max="8458" width="19.5703125" style="269" customWidth="1"/>
    <col min="8459" max="8459" width="26.28515625" style="269" customWidth="1"/>
    <col min="8460" max="8481" width="15.28515625" style="269" customWidth="1"/>
    <col min="8482" max="8704" width="11.42578125" style="269"/>
    <col min="8705" max="8706" width="18.5703125" style="269" customWidth="1"/>
    <col min="8707" max="8707" width="22.85546875" style="269" customWidth="1"/>
    <col min="8708" max="8708" width="18.5703125" style="269" customWidth="1"/>
    <col min="8709" max="8709" width="34" style="269" customWidth="1"/>
    <col min="8710" max="8710" width="31.140625" style="269" customWidth="1"/>
    <col min="8711" max="8711" width="30.140625" style="269" customWidth="1"/>
    <col min="8712" max="8712" width="28.7109375" style="269" customWidth="1"/>
    <col min="8713" max="8713" width="32.140625" style="269" customWidth="1"/>
    <col min="8714" max="8714" width="19.5703125" style="269" customWidth="1"/>
    <col min="8715" max="8715" width="26.28515625" style="269" customWidth="1"/>
    <col min="8716" max="8737" width="15.28515625" style="269" customWidth="1"/>
    <col min="8738" max="8960" width="11.42578125" style="269"/>
    <col min="8961" max="8962" width="18.5703125" style="269" customWidth="1"/>
    <col min="8963" max="8963" width="22.85546875" style="269" customWidth="1"/>
    <col min="8964" max="8964" width="18.5703125" style="269" customWidth="1"/>
    <col min="8965" max="8965" width="34" style="269" customWidth="1"/>
    <col min="8966" max="8966" width="31.140625" style="269" customWidth="1"/>
    <col min="8967" max="8967" width="30.140625" style="269" customWidth="1"/>
    <col min="8968" max="8968" width="28.7109375" style="269" customWidth="1"/>
    <col min="8969" max="8969" width="32.140625" style="269" customWidth="1"/>
    <col min="8970" max="8970" width="19.5703125" style="269" customWidth="1"/>
    <col min="8971" max="8971" width="26.28515625" style="269" customWidth="1"/>
    <col min="8972" max="8993" width="15.28515625" style="269" customWidth="1"/>
    <col min="8994" max="9216" width="11.42578125" style="269"/>
    <col min="9217" max="9218" width="18.5703125" style="269" customWidth="1"/>
    <col min="9219" max="9219" width="22.85546875" style="269" customWidth="1"/>
    <col min="9220" max="9220" width="18.5703125" style="269" customWidth="1"/>
    <col min="9221" max="9221" width="34" style="269" customWidth="1"/>
    <col min="9222" max="9222" width="31.140625" style="269" customWidth="1"/>
    <col min="9223" max="9223" width="30.140625" style="269" customWidth="1"/>
    <col min="9224" max="9224" width="28.7109375" style="269" customWidth="1"/>
    <col min="9225" max="9225" width="32.140625" style="269" customWidth="1"/>
    <col min="9226" max="9226" width="19.5703125" style="269" customWidth="1"/>
    <col min="9227" max="9227" width="26.28515625" style="269" customWidth="1"/>
    <col min="9228" max="9249" width="15.28515625" style="269" customWidth="1"/>
    <col min="9250" max="9472" width="11.42578125" style="269"/>
    <col min="9473" max="9474" width="18.5703125" style="269" customWidth="1"/>
    <col min="9475" max="9475" width="22.85546875" style="269" customWidth="1"/>
    <col min="9476" max="9476" width="18.5703125" style="269" customWidth="1"/>
    <col min="9477" max="9477" width="34" style="269" customWidth="1"/>
    <col min="9478" max="9478" width="31.140625" style="269" customWidth="1"/>
    <col min="9479" max="9479" width="30.140625" style="269" customWidth="1"/>
    <col min="9480" max="9480" width="28.7109375" style="269" customWidth="1"/>
    <col min="9481" max="9481" width="32.140625" style="269" customWidth="1"/>
    <col min="9482" max="9482" width="19.5703125" style="269" customWidth="1"/>
    <col min="9483" max="9483" width="26.28515625" style="269" customWidth="1"/>
    <col min="9484" max="9505" width="15.28515625" style="269" customWidth="1"/>
    <col min="9506" max="9728" width="11.42578125" style="269"/>
    <col min="9729" max="9730" width="18.5703125" style="269" customWidth="1"/>
    <col min="9731" max="9731" width="22.85546875" style="269" customWidth="1"/>
    <col min="9732" max="9732" width="18.5703125" style="269" customWidth="1"/>
    <col min="9733" max="9733" width="34" style="269" customWidth="1"/>
    <col min="9734" max="9734" width="31.140625" style="269" customWidth="1"/>
    <col min="9735" max="9735" width="30.140625" style="269" customWidth="1"/>
    <col min="9736" max="9736" width="28.7109375" style="269" customWidth="1"/>
    <col min="9737" max="9737" width="32.140625" style="269" customWidth="1"/>
    <col min="9738" max="9738" width="19.5703125" style="269" customWidth="1"/>
    <col min="9739" max="9739" width="26.28515625" style="269" customWidth="1"/>
    <col min="9740" max="9761" width="15.28515625" style="269" customWidth="1"/>
    <col min="9762" max="9984" width="11.42578125" style="269"/>
    <col min="9985" max="9986" width="18.5703125" style="269" customWidth="1"/>
    <col min="9987" max="9987" width="22.85546875" style="269" customWidth="1"/>
    <col min="9988" max="9988" width="18.5703125" style="269" customWidth="1"/>
    <col min="9989" max="9989" width="34" style="269" customWidth="1"/>
    <col min="9990" max="9990" width="31.140625" style="269" customWidth="1"/>
    <col min="9991" max="9991" width="30.140625" style="269" customWidth="1"/>
    <col min="9992" max="9992" width="28.7109375" style="269" customWidth="1"/>
    <col min="9993" max="9993" width="32.140625" style="269" customWidth="1"/>
    <col min="9994" max="9994" width="19.5703125" style="269" customWidth="1"/>
    <col min="9995" max="9995" width="26.28515625" style="269" customWidth="1"/>
    <col min="9996" max="10017" width="15.28515625" style="269" customWidth="1"/>
    <col min="10018" max="10240" width="11.42578125" style="269"/>
    <col min="10241" max="10242" width="18.5703125" style="269" customWidth="1"/>
    <col min="10243" max="10243" width="22.85546875" style="269" customWidth="1"/>
    <col min="10244" max="10244" width="18.5703125" style="269" customWidth="1"/>
    <col min="10245" max="10245" width="34" style="269" customWidth="1"/>
    <col min="10246" max="10246" width="31.140625" style="269" customWidth="1"/>
    <col min="10247" max="10247" width="30.140625" style="269" customWidth="1"/>
    <col min="10248" max="10248" width="28.7109375" style="269" customWidth="1"/>
    <col min="10249" max="10249" width="32.140625" style="269" customWidth="1"/>
    <col min="10250" max="10250" width="19.5703125" style="269" customWidth="1"/>
    <col min="10251" max="10251" width="26.28515625" style="269" customWidth="1"/>
    <col min="10252" max="10273" width="15.28515625" style="269" customWidth="1"/>
    <col min="10274" max="10496" width="11.42578125" style="269"/>
    <col min="10497" max="10498" width="18.5703125" style="269" customWidth="1"/>
    <col min="10499" max="10499" width="22.85546875" style="269" customWidth="1"/>
    <col min="10500" max="10500" width="18.5703125" style="269" customWidth="1"/>
    <col min="10501" max="10501" width="34" style="269" customWidth="1"/>
    <col min="10502" max="10502" width="31.140625" style="269" customWidth="1"/>
    <col min="10503" max="10503" width="30.140625" style="269" customWidth="1"/>
    <col min="10504" max="10504" width="28.7109375" style="269" customWidth="1"/>
    <col min="10505" max="10505" width="32.140625" style="269" customWidth="1"/>
    <col min="10506" max="10506" width="19.5703125" style="269" customWidth="1"/>
    <col min="10507" max="10507" width="26.28515625" style="269" customWidth="1"/>
    <col min="10508" max="10529" width="15.28515625" style="269" customWidth="1"/>
    <col min="10530" max="10752" width="11.42578125" style="269"/>
    <col min="10753" max="10754" width="18.5703125" style="269" customWidth="1"/>
    <col min="10755" max="10755" width="22.85546875" style="269" customWidth="1"/>
    <col min="10756" max="10756" width="18.5703125" style="269" customWidth="1"/>
    <col min="10757" max="10757" width="34" style="269" customWidth="1"/>
    <col min="10758" max="10758" width="31.140625" style="269" customWidth="1"/>
    <col min="10759" max="10759" width="30.140625" style="269" customWidth="1"/>
    <col min="10760" max="10760" width="28.7109375" style="269" customWidth="1"/>
    <col min="10761" max="10761" width="32.140625" style="269" customWidth="1"/>
    <col min="10762" max="10762" width="19.5703125" style="269" customWidth="1"/>
    <col min="10763" max="10763" width="26.28515625" style="269" customWidth="1"/>
    <col min="10764" max="10785" width="15.28515625" style="269" customWidth="1"/>
    <col min="10786" max="11008" width="11.42578125" style="269"/>
    <col min="11009" max="11010" width="18.5703125" style="269" customWidth="1"/>
    <col min="11011" max="11011" width="22.85546875" style="269" customWidth="1"/>
    <col min="11012" max="11012" width="18.5703125" style="269" customWidth="1"/>
    <col min="11013" max="11013" width="34" style="269" customWidth="1"/>
    <col min="11014" max="11014" width="31.140625" style="269" customWidth="1"/>
    <col min="11015" max="11015" width="30.140625" style="269" customWidth="1"/>
    <col min="11016" max="11016" width="28.7109375" style="269" customWidth="1"/>
    <col min="11017" max="11017" width="32.140625" style="269" customWidth="1"/>
    <col min="11018" max="11018" width="19.5703125" style="269" customWidth="1"/>
    <col min="11019" max="11019" width="26.28515625" style="269" customWidth="1"/>
    <col min="11020" max="11041" width="15.28515625" style="269" customWidth="1"/>
    <col min="11042" max="11264" width="11.42578125" style="269"/>
    <col min="11265" max="11266" width="18.5703125" style="269" customWidth="1"/>
    <col min="11267" max="11267" width="22.85546875" style="269" customWidth="1"/>
    <col min="11268" max="11268" width="18.5703125" style="269" customWidth="1"/>
    <col min="11269" max="11269" width="34" style="269" customWidth="1"/>
    <col min="11270" max="11270" width="31.140625" style="269" customWidth="1"/>
    <col min="11271" max="11271" width="30.140625" style="269" customWidth="1"/>
    <col min="11272" max="11272" width="28.7109375" style="269" customWidth="1"/>
    <col min="11273" max="11273" width="32.140625" style="269" customWidth="1"/>
    <col min="11274" max="11274" width="19.5703125" style="269" customWidth="1"/>
    <col min="11275" max="11275" width="26.28515625" style="269" customWidth="1"/>
    <col min="11276" max="11297" width="15.28515625" style="269" customWidth="1"/>
    <col min="11298" max="11520" width="11.42578125" style="269"/>
    <col min="11521" max="11522" width="18.5703125" style="269" customWidth="1"/>
    <col min="11523" max="11523" width="22.85546875" style="269" customWidth="1"/>
    <col min="11524" max="11524" width="18.5703125" style="269" customWidth="1"/>
    <col min="11525" max="11525" width="34" style="269" customWidth="1"/>
    <col min="11526" max="11526" width="31.140625" style="269" customWidth="1"/>
    <col min="11527" max="11527" width="30.140625" style="269" customWidth="1"/>
    <col min="11528" max="11528" width="28.7109375" style="269" customWidth="1"/>
    <col min="11529" max="11529" width="32.140625" style="269" customWidth="1"/>
    <col min="11530" max="11530" width="19.5703125" style="269" customWidth="1"/>
    <col min="11531" max="11531" width="26.28515625" style="269" customWidth="1"/>
    <col min="11532" max="11553" width="15.28515625" style="269" customWidth="1"/>
    <col min="11554" max="11776" width="11.42578125" style="269"/>
    <col min="11777" max="11778" width="18.5703125" style="269" customWidth="1"/>
    <col min="11779" max="11779" width="22.85546875" style="269" customWidth="1"/>
    <col min="11780" max="11780" width="18.5703125" style="269" customWidth="1"/>
    <col min="11781" max="11781" width="34" style="269" customWidth="1"/>
    <col min="11782" max="11782" width="31.140625" style="269" customWidth="1"/>
    <col min="11783" max="11783" width="30.140625" style="269" customWidth="1"/>
    <col min="11784" max="11784" width="28.7109375" style="269" customWidth="1"/>
    <col min="11785" max="11785" width="32.140625" style="269" customWidth="1"/>
    <col min="11786" max="11786" width="19.5703125" style="269" customWidth="1"/>
    <col min="11787" max="11787" width="26.28515625" style="269" customWidth="1"/>
    <col min="11788" max="11809" width="15.28515625" style="269" customWidth="1"/>
    <col min="11810" max="12032" width="11.42578125" style="269"/>
    <col min="12033" max="12034" width="18.5703125" style="269" customWidth="1"/>
    <col min="12035" max="12035" width="22.85546875" style="269" customWidth="1"/>
    <col min="12036" max="12036" width="18.5703125" style="269" customWidth="1"/>
    <col min="12037" max="12037" width="34" style="269" customWidth="1"/>
    <col min="12038" max="12038" width="31.140625" style="269" customWidth="1"/>
    <col min="12039" max="12039" width="30.140625" style="269" customWidth="1"/>
    <col min="12040" max="12040" width="28.7109375" style="269" customWidth="1"/>
    <col min="12041" max="12041" width="32.140625" style="269" customWidth="1"/>
    <col min="12042" max="12042" width="19.5703125" style="269" customWidth="1"/>
    <col min="12043" max="12043" width="26.28515625" style="269" customWidth="1"/>
    <col min="12044" max="12065" width="15.28515625" style="269" customWidth="1"/>
    <col min="12066" max="12288" width="11.42578125" style="269"/>
    <col min="12289" max="12290" width="18.5703125" style="269" customWidth="1"/>
    <col min="12291" max="12291" width="22.85546875" style="269" customWidth="1"/>
    <col min="12292" max="12292" width="18.5703125" style="269" customWidth="1"/>
    <col min="12293" max="12293" width="34" style="269" customWidth="1"/>
    <col min="12294" max="12294" width="31.140625" style="269" customWidth="1"/>
    <col min="12295" max="12295" width="30.140625" style="269" customWidth="1"/>
    <col min="12296" max="12296" width="28.7109375" style="269" customWidth="1"/>
    <col min="12297" max="12297" width="32.140625" style="269" customWidth="1"/>
    <col min="12298" max="12298" width="19.5703125" style="269" customWidth="1"/>
    <col min="12299" max="12299" width="26.28515625" style="269" customWidth="1"/>
    <col min="12300" max="12321" width="15.28515625" style="269" customWidth="1"/>
    <col min="12322" max="12544" width="11.42578125" style="269"/>
    <col min="12545" max="12546" width="18.5703125" style="269" customWidth="1"/>
    <col min="12547" max="12547" width="22.85546875" style="269" customWidth="1"/>
    <col min="12548" max="12548" width="18.5703125" style="269" customWidth="1"/>
    <col min="12549" max="12549" width="34" style="269" customWidth="1"/>
    <col min="12550" max="12550" width="31.140625" style="269" customWidth="1"/>
    <col min="12551" max="12551" width="30.140625" style="269" customWidth="1"/>
    <col min="12552" max="12552" width="28.7109375" style="269" customWidth="1"/>
    <col min="12553" max="12553" width="32.140625" style="269" customWidth="1"/>
    <col min="12554" max="12554" width="19.5703125" style="269" customWidth="1"/>
    <col min="12555" max="12555" width="26.28515625" style="269" customWidth="1"/>
    <col min="12556" max="12577" width="15.28515625" style="269" customWidth="1"/>
    <col min="12578" max="12800" width="11.42578125" style="269"/>
    <col min="12801" max="12802" width="18.5703125" style="269" customWidth="1"/>
    <col min="12803" max="12803" width="22.85546875" style="269" customWidth="1"/>
    <col min="12804" max="12804" width="18.5703125" style="269" customWidth="1"/>
    <col min="12805" max="12805" width="34" style="269" customWidth="1"/>
    <col min="12806" max="12806" width="31.140625" style="269" customWidth="1"/>
    <col min="12807" max="12807" width="30.140625" style="269" customWidth="1"/>
    <col min="12808" max="12808" width="28.7109375" style="269" customWidth="1"/>
    <col min="12809" max="12809" width="32.140625" style="269" customWidth="1"/>
    <col min="12810" max="12810" width="19.5703125" style="269" customWidth="1"/>
    <col min="12811" max="12811" width="26.28515625" style="269" customWidth="1"/>
    <col min="12812" max="12833" width="15.28515625" style="269" customWidth="1"/>
    <col min="12834" max="13056" width="11.42578125" style="269"/>
    <col min="13057" max="13058" width="18.5703125" style="269" customWidth="1"/>
    <col min="13059" max="13059" width="22.85546875" style="269" customWidth="1"/>
    <col min="13060" max="13060" width="18.5703125" style="269" customWidth="1"/>
    <col min="13061" max="13061" width="34" style="269" customWidth="1"/>
    <col min="13062" max="13062" width="31.140625" style="269" customWidth="1"/>
    <col min="13063" max="13063" width="30.140625" style="269" customWidth="1"/>
    <col min="13064" max="13064" width="28.7109375" style="269" customWidth="1"/>
    <col min="13065" max="13065" width="32.140625" style="269" customWidth="1"/>
    <col min="13066" max="13066" width="19.5703125" style="269" customWidth="1"/>
    <col min="13067" max="13067" width="26.28515625" style="269" customWidth="1"/>
    <col min="13068" max="13089" width="15.28515625" style="269" customWidth="1"/>
    <col min="13090" max="13312" width="11.42578125" style="269"/>
    <col min="13313" max="13314" width="18.5703125" style="269" customWidth="1"/>
    <col min="13315" max="13315" width="22.85546875" style="269" customWidth="1"/>
    <col min="13316" max="13316" width="18.5703125" style="269" customWidth="1"/>
    <col min="13317" max="13317" width="34" style="269" customWidth="1"/>
    <col min="13318" max="13318" width="31.140625" style="269" customWidth="1"/>
    <col min="13319" max="13319" width="30.140625" style="269" customWidth="1"/>
    <col min="13320" max="13320" width="28.7109375" style="269" customWidth="1"/>
    <col min="13321" max="13321" width="32.140625" style="269" customWidth="1"/>
    <col min="13322" max="13322" width="19.5703125" style="269" customWidth="1"/>
    <col min="13323" max="13323" width="26.28515625" style="269" customWidth="1"/>
    <col min="13324" max="13345" width="15.28515625" style="269" customWidth="1"/>
    <col min="13346" max="13568" width="11.42578125" style="269"/>
    <col min="13569" max="13570" width="18.5703125" style="269" customWidth="1"/>
    <col min="13571" max="13571" width="22.85546875" style="269" customWidth="1"/>
    <col min="13572" max="13572" width="18.5703125" style="269" customWidth="1"/>
    <col min="13573" max="13573" width="34" style="269" customWidth="1"/>
    <col min="13574" max="13574" width="31.140625" style="269" customWidth="1"/>
    <col min="13575" max="13575" width="30.140625" style="269" customWidth="1"/>
    <col min="13576" max="13576" width="28.7109375" style="269" customWidth="1"/>
    <col min="13577" max="13577" width="32.140625" style="269" customWidth="1"/>
    <col min="13578" max="13578" width="19.5703125" style="269" customWidth="1"/>
    <col min="13579" max="13579" width="26.28515625" style="269" customWidth="1"/>
    <col min="13580" max="13601" width="15.28515625" style="269" customWidth="1"/>
    <col min="13602" max="13824" width="11.42578125" style="269"/>
    <col min="13825" max="13826" width="18.5703125" style="269" customWidth="1"/>
    <col min="13827" max="13827" width="22.85546875" style="269" customWidth="1"/>
    <col min="13828" max="13828" width="18.5703125" style="269" customWidth="1"/>
    <col min="13829" max="13829" width="34" style="269" customWidth="1"/>
    <col min="13830" max="13830" width="31.140625" style="269" customWidth="1"/>
    <col min="13831" max="13831" width="30.140625" style="269" customWidth="1"/>
    <col min="13832" max="13832" width="28.7109375" style="269" customWidth="1"/>
    <col min="13833" max="13833" width="32.140625" style="269" customWidth="1"/>
    <col min="13834" max="13834" width="19.5703125" style="269" customWidth="1"/>
    <col min="13835" max="13835" width="26.28515625" style="269" customWidth="1"/>
    <col min="13836" max="13857" width="15.28515625" style="269" customWidth="1"/>
    <col min="13858" max="14080" width="11.42578125" style="269"/>
    <col min="14081" max="14082" width="18.5703125" style="269" customWidth="1"/>
    <col min="14083" max="14083" width="22.85546875" style="269" customWidth="1"/>
    <col min="14084" max="14084" width="18.5703125" style="269" customWidth="1"/>
    <col min="14085" max="14085" width="34" style="269" customWidth="1"/>
    <col min="14086" max="14086" width="31.140625" style="269" customWidth="1"/>
    <col min="14087" max="14087" width="30.140625" style="269" customWidth="1"/>
    <col min="14088" max="14088" width="28.7109375" style="269" customWidth="1"/>
    <col min="14089" max="14089" width="32.140625" style="269" customWidth="1"/>
    <col min="14090" max="14090" width="19.5703125" style="269" customWidth="1"/>
    <col min="14091" max="14091" width="26.28515625" style="269" customWidth="1"/>
    <col min="14092" max="14113" width="15.28515625" style="269" customWidth="1"/>
    <col min="14114" max="14336" width="11.42578125" style="269"/>
    <col min="14337" max="14338" width="18.5703125" style="269" customWidth="1"/>
    <col min="14339" max="14339" width="22.85546875" style="269" customWidth="1"/>
    <col min="14340" max="14340" width="18.5703125" style="269" customWidth="1"/>
    <col min="14341" max="14341" width="34" style="269" customWidth="1"/>
    <col min="14342" max="14342" width="31.140625" style="269" customWidth="1"/>
    <col min="14343" max="14343" width="30.140625" style="269" customWidth="1"/>
    <col min="14344" max="14344" width="28.7109375" style="269" customWidth="1"/>
    <col min="14345" max="14345" width="32.140625" style="269" customWidth="1"/>
    <col min="14346" max="14346" width="19.5703125" style="269" customWidth="1"/>
    <col min="14347" max="14347" width="26.28515625" style="269" customWidth="1"/>
    <col min="14348" max="14369" width="15.28515625" style="269" customWidth="1"/>
    <col min="14370" max="14592" width="11.42578125" style="269"/>
    <col min="14593" max="14594" width="18.5703125" style="269" customWidth="1"/>
    <col min="14595" max="14595" width="22.85546875" style="269" customWidth="1"/>
    <col min="14596" max="14596" width="18.5703125" style="269" customWidth="1"/>
    <col min="14597" max="14597" width="34" style="269" customWidth="1"/>
    <col min="14598" max="14598" width="31.140625" style="269" customWidth="1"/>
    <col min="14599" max="14599" width="30.140625" style="269" customWidth="1"/>
    <col min="14600" max="14600" width="28.7109375" style="269" customWidth="1"/>
    <col min="14601" max="14601" width="32.140625" style="269" customWidth="1"/>
    <col min="14602" max="14602" width="19.5703125" style="269" customWidth="1"/>
    <col min="14603" max="14603" width="26.28515625" style="269" customWidth="1"/>
    <col min="14604" max="14625" width="15.28515625" style="269" customWidth="1"/>
    <col min="14626" max="14848" width="11.42578125" style="269"/>
    <col min="14849" max="14850" width="18.5703125" style="269" customWidth="1"/>
    <col min="14851" max="14851" width="22.85546875" style="269" customWidth="1"/>
    <col min="14852" max="14852" width="18.5703125" style="269" customWidth="1"/>
    <col min="14853" max="14853" width="34" style="269" customWidth="1"/>
    <col min="14854" max="14854" width="31.140625" style="269" customWidth="1"/>
    <col min="14855" max="14855" width="30.140625" style="269" customWidth="1"/>
    <col min="14856" max="14856" width="28.7109375" style="269" customWidth="1"/>
    <col min="14857" max="14857" width="32.140625" style="269" customWidth="1"/>
    <col min="14858" max="14858" width="19.5703125" style="269" customWidth="1"/>
    <col min="14859" max="14859" width="26.28515625" style="269" customWidth="1"/>
    <col min="14860" max="14881" width="15.28515625" style="269" customWidth="1"/>
    <col min="14882" max="15104" width="11.42578125" style="269"/>
    <col min="15105" max="15106" width="18.5703125" style="269" customWidth="1"/>
    <col min="15107" max="15107" width="22.85546875" style="269" customWidth="1"/>
    <col min="15108" max="15108" width="18.5703125" style="269" customWidth="1"/>
    <col min="15109" max="15109" width="34" style="269" customWidth="1"/>
    <col min="15110" max="15110" width="31.140625" style="269" customWidth="1"/>
    <col min="15111" max="15111" width="30.140625" style="269" customWidth="1"/>
    <col min="15112" max="15112" width="28.7109375" style="269" customWidth="1"/>
    <col min="15113" max="15113" width="32.140625" style="269" customWidth="1"/>
    <col min="15114" max="15114" width="19.5703125" style="269" customWidth="1"/>
    <col min="15115" max="15115" width="26.28515625" style="269" customWidth="1"/>
    <col min="15116" max="15137" width="15.28515625" style="269" customWidth="1"/>
    <col min="15138" max="15360" width="11.42578125" style="269"/>
    <col min="15361" max="15362" width="18.5703125" style="269" customWidth="1"/>
    <col min="15363" max="15363" width="22.85546875" style="269" customWidth="1"/>
    <col min="15364" max="15364" width="18.5703125" style="269" customWidth="1"/>
    <col min="15365" max="15365" width="34" style="269" customWidth="1"/>
    <col min="15366" max="15366" width="31.140625" style="269" customWidth="1"/>
    <col min="15367" max="15367" width="30.140625" style="269" customWidth="1"/>
    <col min="15368" max="15368" width="28.7109375" style="269" customWidth="1"/>
    <col min="15369" max="15369" width="32.140625" style="269" customWidth="1"/>
    <col min="15370" max="15370" width="19.5703125" style="269" customWidth="1"/>
    <col min="15371" max="15371" width="26.28515625" style="269" customWidth="1"/>
    <col min="15372" max="15393" width="15.28515625" style="269" customWidth="1"/>
    <col min="15394" max="15616" width="11.42578125" style="269"/>
    <col min="15617" max="15618" width="18.5703125" style="269" customWidth="1"/>
    <col min="15619" max="15619" width="22.85546875" style="269" customWidth="1"/>
    <col min="15620" max="15620" width="18.5703125" style="269" customWidth="1"/>
    <col min="15621" max="15621" width="34" style="269" customWidth="1"/>
    <col min="15622" max="15622" width="31.140625" style="269" customWidth="1"/>
    <col min="15623" max="15623" width="30.140625" style="269" customWidth="1"/>
    <col min="15624" max="15624" width="28.7109375" style="269" customWidth="1"/>
    <col min="15625" max="15625" width="32.140625" style="269" customWidth="1"/>
    <col min="15626" max="15626" width="19.5703125" style="269" customWidth="1"/>
    <col min="15627" max="15627" width="26.28515625" style="269" customWidth="1"/>
    <col min="15628" max="15649" width="15.28515625" style="269" customWidth="1"/>
    <col min="15650" max="15872" width="11.42578125" style="269"/>
    <col min="15873" max="15874" width="18.5703125" style="269" customWidth="1"/>
    <col min="15875" max="15875" width="22.85546875" style="269" customWidth="1"/>
    <col min="15876" max="15876" width="18.5703125" style="269" customWidth="1"/>
    <col min="15877" max="15877" width="34" style="269" customWidth="1"/>
    <col min="15878" max="15878" width="31.140625" style="269" customWidth="1"/>
    <col min="15879" max="15879" width="30.140625" style="269" customWidth="1"/>
    <col min="15880" max="15880" width="28.7109375" style="269" customWidth="1"/>
    <col min="15881" max="15881" width="32.140625" style="269" customWidth="1"/>
    <col min="15882" max="15882" width="19.5703125" style="269" customWidth="1"/>
    <col min="15883" max="15883" width="26.28515625" style="269" customWidth="1"/>
    <col min="15884" max="15905" width="15.28515625" style="269" customWidth="1"/>
    <col min="15906" max="16128" width="11.42578125" style="269"/>
    <col min="16129" max="16130" width="18.5703125" style="269" customWidth="1"/>
    <col min="16131" max="16131" width="22.85546875" style="269" customWidth="1"/>
    <col min="16132" max="16132" width="18.5703125" style="269" customWidth="1"/>
    <col min="16133" max="16133" width="34" style="269" customWidth="1"/>
    <col min="16134" max="16134" width="31.140625" style="269" customWidth="1"/>
    <col min="16135" max="16135" width="30.140625" style="269" customWidth="1"/>
    <col min="16136" max="16136" width="28.7109375" style="269" customWidth="1"/>
    <col min="16137" max="16137" width="32.140625" style="269" customWidth="1"/>
    <col min="16138" max="16138" width="19.5703125" style="269" customWidth="1"/>
    <col min="16139" max="16139" width="26.28515625" style="269" customWidth="1"/>
    <col min="16140" max="16161" width="15.28515625" style="269" customWidth="1"/>
    <col min="16162" max="16384" width="11.42578125" style="269"/>
  </cols>
  <sheetData>
    <row r="1" spans="1:11" ht="18">
      <c r="A1" s="686" t="s">
        <v>256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</row>
    <row r="2" spans="1:11" ht="17.25" customHeight="1">
      <c r="A2" s="686" t="s">
        <v>0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</row>
    <row r="3" spans="1:11" ht="17.25" customHeight="1">
      <c r="A3" s="686" t="s">
        <v>1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</row>
    <row r="4" spans="1:11" ht="19.5" customHeight="1">
      <c r="A4" s="686" t="s">
        <v>2</v>
      </c>
      <c r="B4" s="686"/>
      <c r="C4" s="686"/>
      <c r="D4" s="686"/>
      <c r="E4" s="686"/>
      <c r="F4" s="686"/>
      <c r="G4" s="686"/>
      <c r="H4" s="686"/>
      <c r="I4" s="686"/>
      <c r="J4" s="686"/>
      <c r="K4" s="686"/>
    </row>
    <row r="5" spans="1:11" ht="14.25" customHeight="1">
      <c r="A5" s="270"/>
      <c r="B5" s="270"/>
      <c r="C5" s="270"/>
      <c r="D5" s="270"/>
      <c r="E5" s="270"/>
      <c r="F5" s="270"/>
      <c r="G5" s="270"/>
      <c r="H5" s="270"/>
      <c r="I5" s="271"/>
      <c r="J5" s="271"/>
      <c r="K5" s="271"/>
    </row>
    <row r="6" spans="1:11" ht="19.5" customHeight="1">
      <c r="A6" s="693" t="s">
        <v>257</v>
      </c>
      <c r="B6" s="693"/>
      <c r="C6" s="693"/>
      <c r="D6" s="693"/>
      <c r="E6" s="693"/>
      <c r="F6" s="693"/>
      <c r="G6" s="693"/>
      <c r="H6" s="693"/>
      <c r="I6" s="693"/>
      <c r="J6" s="693"/>
      <c r="K6" s="693"/>
    </row>
    <row r="7" spans="1:11" ht="22.5" customHeight="1">
      <c r="A7" s="686" t="s">
        <v>4</v>
      </c>
      <c r="B7" s="686"/>
      <c r="C7" s="686"/>
      <c r="D7" s="686"/>
      <c r="E7" s="686"/>
      <c r="F7" s="686"/>
      <c r="G7" s="686"/>
      <c r="H7" s="686"/>
      <c r="I7" s="686"/>
      <c r="J7" s="686"/>
      <c r="K7" s="686"/>
    </row>
    <row r="8" spans="1:11" ht="21" customHeight="1">
      <c r="A8" s="686" t="s">
        <v>5</v>
      </c>
      <c r="B8" s="686"/>
      <c r="C8" s="686"/>
      <c r="D8" s="686"/>
      <c r="E8" s="686"/>
      <c r="F8" s="686"/>
      <c r="G8" s="686"/>
      <c r="H8" s="686"/>
      <c r="I8" s="686"/>
      <c r="J8" s="686"/>
      <c r="K8" s="686"/>
    </row>
    <row r="9" spans="1:11" ht="15.75" thickBot="1"/>
    <row r="10" spans="1:11" ht="13.5" customHeight="1">
      <c r="A10" s="644" t="s">
        <v>7</v>
      </c>
      <c r="B10" s="687" t="s">
        <v>249</v>
      </c>
      <c r="C10" s="687" t="s">
        <v>61</v>
      </c>
      <c r="D10" s="687" t="s">
        <v>251</v>
      </c>
      <c r="E10" s="687" t="s">
        <v>207</v>
      </c>
      <c r="F10" s="687" t="s">
        <v>208</v>
      </c>
      <c r="G10" s="687" t="s">
        <v>209</v>
      </c>
      <c r="H10" s="687" t="s">
        <v>210</v>
      </c>
      <c r="I10" s="687" t="s">
        <v>211</v>
      </c>
      <c r="J10" s="690" t="s">
        <v>252</v>
      </c>
      <c r="K10" s="690" t="s">
        <v>12</v>
      </c>
    </row>
    <row r="11" spans="1:11">
      <c r="A11" s="667"/>
      <c r="B11" s="688"/>
      <c r="C11" s="688"/>
      <c r="D11" s="688"/>
      <c r="E11" s="688"/>
      <c r="F11" s="688"/>
      <c r="G11" s="688"/>
      <c r="H11" s="688"/>
      <c r="I11" s="688"/>
      <c r="J11" s="691"/>
      <c r="K11" s="691"/>
    </row>
    <row r="12" spans="1:11" ht="15.75" thickBot="1">
      <c r="A12" s="645"/>
      <c r="B12" s="689"/>
      <c r="C12" s="689" t="s">
        <v>258</v>
      </c>
      <c r="D12" s="689" t="s">
        <v>251</v>
      </c>
      <c r="E12" s="689"/>
      <c r="F12" s="689"/>
      <c r="G12" s="689"/>
      <c r="H12" s="689"/>
      <c r="I12" s="689"/>
      <c r="J12" s="692"/>
      <c r="K12" s="692"/>
    </row>
    <row r="13" spans="1:11" ht="51" customHeight="1">
      <c r="A13" s="682" t="s">
        <v>14</v>
      </c>
      <c r="B13" s="683" t="s">
        <v>41</v>
      </c>
      <c r="C13" s="684">
        <v>7441006011165</v>
      </c>
      <c r="D13" s="683">
        <v>1800</v>
      </c>
      <c r="E13" s="272" t="s">
        <v>37</v>
      </c>
      <c r="F13" s="272" t="s">
        <v>38</v>
      </c>
      <c r="G13" s="272" t="s">
        <v>182</v>
      </c>
      <c r="H13" s="272" t="s">
        <v>32</v>
      </c>
      <c r="I13" s="272" t="s">
        <v>28</v>
      </c>
      <c r="J13" s="685">
        <f>+E14-I14</f>
        <v>6</v>
      </c>
      <c r="K13" s="676">
        <f>+(E14-I14)/I14</f>
        <v>5.0209205020920501E-3</v>
      </c>
    </row>
    <row r="14" spans="1:11" ht="51" customHeight="1" thickBot="1">
      <c r="A14" s="659"/>
      <c r="B14" s="660"/>
      <c r="C14" s="664"/>
      <c r="D14" s="660"/>
      <c r="E14" s="273">
        <v>1201</v>
      </c>
      <c r="F14" s="273">
        <v>1201</v>
      </c>
      <c r="G14" s="273">
        <v>1200</v>
      </c>
      <c r="H14" s="273">
        <v>1200</v>
      </c>
      <c r="I14" s="273">
        <v>1195</v>
      </c>
      <c r="J14" s="656"/>
      <c r="K14" s="677"/>
    </row>
    <row r="15" spans="1:11" ht="51" customHeight="1">
      <c r="A15" s="644" t="s">
        <v>93</v>
      </c>
      <c r="B15" s="646" t="s">
        <v>104</v>
      </c>
      <c r="C15" s="648" t="s">
        <v>92</v>
      </c>
      <c r="D15" s="646" t="s">
        <v>253</v>
      </c>
      <c r="E15" s="330" t="s">
        <v>38</v>
      </c>
      <c r="F15" s="330" t="s">
        <v>37</v>
      </c>
      <c r="G15" s="330" t="s">
        <v>28</v>
      </c>
      <c r="H15" s="330" t="s">
        <v>30</v>
      </c>
      <c r="I15" s="330" t="s">
        <v>101</v>
      </c>
      <c r="J15" s="678">
        <f>+E16-I16</f>
        <v>84</v>
      </c>
      <c r="K15" s="680">
        <f>+(E16-I16)/I16</f>
        <v>0.33600000000000002</v>
      </c>
    </row>
    <row r="16" spans="1:11" ht="51" customHeight="1" thickBot="1">
      <c r="A16" s="645"/>
      <c r="B16" s="647"/>
      <c r="C16" s="649"/>
      <c r="D16" s="647"/>
      <c r="E16" s="331">
        <v>334</v>
      </c>
      <c r="F16" s="331">
        <v>320</v>
      </c>
      <c r="G16" s="331">
        <v>304</v>
      </c>
      <c r="H16" s="331">
        <v>260</v>
      </c>
      <c r="I16" s="331">
        <v>250</v>
      </c>
      <c r="J16" s="679"/>
      <c r="K16" s="681"/>
    </row>
    <row r="17" spans="1:11" ht="51" customHeight="1">
      <c r="A17" s="659" t="s">
        <v>107</v>
      </c>
      <c r="B17" s="660" t="s">
        <v>201</v>
      </c>
      <c r="C17" s="664">
        <v>7441000631208</v>
      </c>
      <c r="D17" s="660">
        <v>330</v>
      </c>
      <c r="E17" s="329" t="s">
        <v>34</v>
      </c>
      <c r="F17" s="329" t="s">
        <v>65</v>
      </c>
      <c r="G17" s="329" t="s">
        <v>33</v>
      </c>
      <c r="H17" s="329" t="s">
        <v>35</v>
      </c>
      <c r="I17" s="329" t="s">
        <v>194</v>
      </c>
      <c r="J17" s="656">
        <f>+E18-I18</f>
        <v>24</v>
      </c>
      <c r="K17" s="658">
        <f>+(E18-I18)/I18</f>
        <v>3.6585365853658534E-2</v>
      </c>
    </row>
    <row r="18" spans="1:11" ht="51" customHeight="1" thickBot="1">
      <c r="A18" s="659"/>
      <c r="B18" s="660"/>
      <c r="C18" s="664"/>
      <c r="D18" s="660"/>
      <c r="E18" s="277">
        <v>680</v>
      </c>
      <c r="F18" s="277">
        <v>677</v>
      </c>
      <c r="G18" s="277">
        <v>675</v>
      </c>
      <c r="H18" s="277">
        <v>670</v>
      </c>
      <c r="I18" s="277">
        <v>656</v>
      </c>
      <c r="J18" s="656"/>
      <c r="K18" s="658"/>
    </row>
    <row r="19" spans="1:11" ht="51" customHeight="1">
      <c r="A19" s="644" t="s">
        <v>116</v>
      </c>
      <c r="B19" s="646" t="s">
        <v>125</v>
      </c>
      <c r="C19" s="648">
        <v>7441000700324</v>
      </c>
      <c r="D19" s="646">
        <v>905</v>
      </c>
      <c r="E19" s="330" t="s">
        <v>65</v>
      </c>
      <c r="F19" s="330" t="s">
        <v>30</v>
      </c>
      <c r="G19" s="330" t="s">
        <v>28</v>
      </c>
      <c r="H19" s="330" t="s">
        <v>21</v>
      </c>
      <c r="I19" s="330" t="s">
        <v>37</v>
      </c>
      <c r="J19" s="650">
        <f>+E20-I20</f>
        <v>97</v>
      </c>
      <c r="K19" s="671">
        <f>+(E20-I20)/I20</f>
        <v>7.4329501915708807E-2</v>
      </c>
    </row>
    <row r="20" spans="1:11" ht="51" customHeight="1">
      <c r="A20" s="667"/>
      <c r="B20" s="668"/>
      <c r="C20" s="669"/>
      <c r="D20" s="668"/>
      <c r="E20" s="275">
        <v>1402</v>
      </c>
      <c r="F20" s="275">
        <v>1380</v>
      </c>
      <c r="G20" s="275">
        <v>1330</v>
      </c>
      <c r="H20" s="275">
        <v>1325</v>
      </c>
      <c r="I20" s="275">
        <v>1305</v>
      </c>
      <c r="J20" s="670"/>
      <c r="K20" s="672"/>
    </row>
    <row r="21" spans="1:11" ht="51" customHeight="1">
      <c r="A21" s="667"/>
      <c r="B21" s="673" t="s">
        <v>118</v>
      </c>
      <c r="C21" s="674">
        <v>7441000701208</v>
      </c>
      <c r="D21" s="673">
        <v>905</v>
      </c>
      <c r="E21" s="274" t="s">
        <v>30</v>
      </c>
      <c r="F21" s="274" t="s">
        <v>65</v>
      </c>
      <c r="G21" s="274" t="s">
        <v>182</v>
      </c>
      <c r="H21" s="274" t="s">
        <v>21</v>
      </c>
      <c r="I21" s="274" t="s">
        <v>28</v>
      </c>
      <c r="J21" s="675">
        <f>+E22-I22</f>
        <v>53</v>
      </c>
      <c r="K21" s="661">
        <f>+(E22-I22)/I22</f>
        <v>4.8983364140480594E-2</v>
      </c>
    </row>
    <row r="22" spans="1:11" ht="51" customHeight="1" thickBot="1">
      <c r="A22" s="645"/>
      <c r="B22" s="647"/>
      <c r="C22" s="649"/>
      <c r="D22" s="647"/>
      <c r="E22" s="331">
        <v>1135</v>
      </c>
      <c r="F22" s="331">
        <v>1122</v>
      </c>
      <c r="G22" s="331">
        <v>1110</v>
      </c>
      <c r="H22" s="331">
        <v>1110</v>
      </c>
      <c r="I22" s="331">
        <v>1082</v>
      </c>
      <c r="J22" s="651"/>
      <c r="K22" s="662"/>
    </row>
    <row r="23" spans="1:11" ht="51" customHeight="1">
      <c r="A23" s="663" t="s">
        <v>165</v>
      </c>
      <c r="B23" s="660" t="s">
        <v>201</v>
      </c>
      <c r="C23" s="664">
        <v>7441000633165</v>
      </c>
      <c r="D23" s="660">
        <v>257</v>
      </c>
      <c r="E23" s="332" t="s">
        <v>29</v>
      </c>
      <c r="F23" s="329" t="s">
        <v>65</v>
      </c>
      <c r="G23" s="329" t="s">
        <v>32</v>
      </c>
      <c r="H23" s="329" t="s">
        <v>194</v>
      </c>
      <c r="I23" s="329" t="s">
        <v>27</v>
      </c>
      <c r="J23" s="656">
        <f>+E24-I24</f>
        <v>50</v>
      </c>
      <c r="K23" s="654">
        <f>+(E24-I24)/I24</f>
        <v>7.407407407407407E-2</v>
      </c>
    </row>
    <row r="24" spans="1:11" ht="51" customHeight="1">
      <c r="A24" s="663"/>
      <c r="B24" s="660"/>
      <c r="C24" s="664"/>
      <c r="D24" s="660"/>
      <c r="E24" s="279">
        <v>725</v>
      </c>
      <c r="F24" s="277">
        <v>703</v>
      </c>
      <c r="G24" s="277">
        <v>695</v>
      </c>
      <c r="H24" s="277">
        <v>681</v>
      </c>
      <c r="I24" s="277">
        <v>675</v>
      </c>
      <c r="J24" s="656"/>
      <c r="K24" s="654"/>
    </row>
    <row r="25" spans="1:11" ht="51" customHeight="1">
      <c r="A25" s="663"/>
      <c r="B25" s="665" t="s">
        <v>112</v>
      </c>
      <c r="C25" s="666">
        <v>7412800000259</v>
      </c>
      <c r="D25" s="665">
        <v>257</v>
      </c>
      <c r="E25" s="278" t="s">
        <v>35</v>
      </c>
      <c r="F25" s="276" t="s">
        <v>36</v>
      </c>
      <c r="G25" s="276" t="s">
        <v>182</v>
      </c>
      <c r="H25" s="276" t="s">
        <v>194</v>
      </c>
      <c r="I25" s="276" t="s">
        <v>28</v>
      </c>
      <c r="J25" s="655">
        <f>+E26-I26</f>
        <v>36</v>
      </c>
      <c r="K25" s="657">
        <f>+(E26-I26)/I26</f>
        <v>5.4216867469879519E-2</v>
      </c>
    </row>
    <row r="26" spans="1:11" ht="51" customHeight="1" thickBot="1">
      <c r="A26" s="663"/>
      <c r="B26" s="660"/>
      <c r="C26" s="664"/>
      <c r="D26" s="660"/>
      <c r="E26" s="279">
        <v>700</v>
      </c>
      <c r="F26" s="277">
        <v>700</v>
      </c>
      <c r="G26" s="277">
        <v>695</v>
      </c>
      <c r="H26" s="277">
        <v>676</v>
      </c>
      <c r="I26" s="277">
        <v>664</v>
      </c>
      <c r="J26" s="656"/>
      <c r="K26" s="658"/>
    </row>
    <row r="27" spans="1:11" ht="51" customHeight="1">
      <c r="A27" s="644" t="s">
        <v>167</v>
      </c>
      <c r="B27" s="646" t="s">
        <v>104</v>
      </c>
      <c r="C27" s="648" t="s">
        <v>92</v>
      </c>
      <c r="D27" s="646">
        <v>1000</v>
      </c>
      <c r="E27" s="330" t="s">
        <v>37</v>
      </c>
      <c r="F27" s="330" t="s">
        <v>101</v>
      </c>
      <c r="G27" s="330" t="s">
        <v>65</v>
      </c>
      <c r="H27" s="330" t="s">
        <v>30</v>
      </c>
      <c r="I27" s="330" t="s">
        <v>99</v>
      </c>
      <c r="J27" s="650">
        <f>+E28-I28</f>
        <v>190</v>
      </c>
      <c r="K27" s="652">
        <f>+(E28-I28)/I28</f>
        <v>0.54285714285714282</v>
      </c>
    </row>
    <row r="28" spans="1:11" ht="51" customHeight="1" thickBot="1">
      <c r="A28" s="645"/>
      <c r="B28" s="647"/>
      <c r="C28" s="649"/>
      <c r="D28" s="647"/>
      <c r="E28" s="331">
        <v>540</v>
      </c>
      <c r="F28" s="331">
        <v>500</v>
      </c>
      <c r="G28" s="331">
        <v>400</v>
      </c>
      <c r="H28" s="331">
        <v>380</v>
      </c>
      <c r="I28" s="331">
        <v>350</v>
      </c>
      <c r="J28" s="651"/>
      <c r="K28" s="653"/>
    </row>
    <row r="29" spans="1:11" ht="51" customHeight="1">
      <c r="A29" s="659" t="s">
        <v>169</v>
      </c>
      <c r="B29" s="660" t="s">
        <v>104</v>
      </c>
      <c r="C29" s="660" t="s">
        <v>92</v>
      </c>
      <c r="D29" s="660">
        <v>1000</v>
      </c>
      <c r="E29" s="329" t="s">
        <v>37</v>
      </c>
      <c r="F29" s="329" t="s">
        <v>100</v>
      </c>
      <c r="G29" s="329" t="s">
        <v>28</v>
      </c>
      <c r="H29" s="329" t="s">
        <v>38</v>
      </c>
      <c r="I29" s="329" t="s">
        <v>65</v>
      </c>
      <c r="J29" s="656">
        <f>+E30-I30</f>
        <v>355</v>
      </c>
      <c r="K29" s="654">
        <f>+(E30-I30)/I30</f>
        <v>0.67619047619047623</v>
      </c>
    </row>
    <row r="30" spans="1:11" ht="51" customHeight="1" thickBot="1">
      <c r="A30" s="659"/>
      <c r="B30" s="660"/>
      <c r="C30" s="660"/>
      <c r="D30" s="660"/>
      <c r="E30" s="277">
        <v>880</v>
      </c>
      <c r="F30" s="277">
        <v>700</v>
      </c>
      <c r="G30" s="277">
        <v>590</v>
      </c>
      <c r="H30" s="277">
        <v>555</v>
      </c>
      <c r="I30" s="277">
        <v>525</v>
      </c>
      <c r="J30" s="656"/>
      <c r="K30" s="654"/>
    </row>
    <row r="31" spans="1:11" ht="51" customHeight="1">
      <c r="A31" s="644" t="s">
        <v>170</v>
      </c>
      <c r="B31" s="646" t="s">
        <v>104</v>
      </c>
      <c r="C31" s="648" t="s">
        <v>92</v>
      </c>
      <c r="D31" s="646">
        <v>1000</v>
      </c>
      <c r="E31" s="330" t="s">
        <v>27</v>
      </c>
      <c r="F31" s="330" t="s">
        <v>38</v>
      </c>
      <c r="G31" s="330" t="s">
        <v>65</v>
      </c>
      <c r="H31" s="330" t="s">
        <v>28</v>
      </c>
      <c r="I31" s="330" t="s">
        <v>37</v>
      </c>
      <c r="J31" s="650">
        <f>+E32-I32</f>
        <v>127</v>
      </c>
      <c r="K31" s="652">
        <f>+(E32-I32)/I32</f>
        <v>0.2081967213114754</v>
      </c>
    </row>
    <row r="32" spans="1:11" ht="51" customHeight="1" thickBot="1">
      <c r="A32" s="645"/>
      <c r="B32" s="647"/>
      <c r="C32" s="649"/>
      <c r="D32" s="647"/>
      <c r="E32" s="333">
        <v>737</v>
      </c>
      <c r="F32" s="333">
        <v>700</v>
      </c>
      <c r="G32" s="333">
        <v>656</v>
      </c>
      <c r="H32" s="333">
        <v>626</v>
      </c>
      <c r="I32" s="333">
        <v>610</v>
      </c>
      <c r="J32" s="651"/>
      <c r="K32" s="653"/>
    </row>
    <row r="33" spans="1:11">
      <c r="A33" s="643" t="s">
        <v>171</v>
      </c>
      <c r="B33" s="643"/>
      <c r="C33" s="643"/>
      <c r="D33" s="643"/>
      <c r="E33" s="643"/>
      <c r="F33" s="643"/>
      <c r="G33" s="643"/>
      <c r="H33" s="643"/>
      <c r="I33" s="643"/>
      <c r="J33" s="643"/>
      <c r="K33" s="643"/>
    </row>
  </sheetData>
  <mergeCells count="77">
    <mergeCell ref="A7:K7"/>
    <mergeCell ref="A1:K1"/>
    <mergeCell ref="A2:K2"/>
    <mergeCell ref="A3:K3"/>
    <mergeCell ref="A4:K4"/>
    <mergeCell ref="A6:K6"/>
    <mergeCell ref="A8:K8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K13:K14"/>
    <mergeCell ref="K17:K18"/>
    <mergeCell ref="A15:A16"/>
    <mergeCell ref="B15:B16"/>
    <mergeCell ref="C15:C16"/>
    <mergeCell ref="D15:D16"/>
    <mergeCell ref="J15:J16"/>
    <mergeCell ref="K15:K16"/>
    <mergeCell ref="A13:A14"/>
    <mergeCell ref="B13:B14"/>
    <mergeCell ref="C13:C14"/>
    <mergeCell ref="D13:D14"/>
    <mergeCell ref="J13:J14"/>
    <mergeCell ref="B21:B22"/>
    <mergeCell ref="C21:C22"/>
    <mergeCell ref="D21:D22"/>
    <mergeCell ref="J21:J22"/>
    <mergeCell ref="A17:A18"/>
    <mergeCell ref="B17:B18"/>
    <mergeCell ref="C17:C18"/>
    <mergeCell ref="D17:D18"/>
    <mergeCell ref="J17:J18"/>
    <mergeCell ref="K21:K22"/>
    <mergeCell ref="A23:A26"/>
    <mergeCell ref="B23:B24"/>
    <mergeCell ref="C23:C24"/>
    <mergeCell ref="D23:D24"/>
    <mergeCell ref="J23:J24"/>
    <mergeCell ref="K23:K24"/>
    <mergeCell ref="B25:B26"/>
    <mergeCell ref="C25:C26"/>
    <mergeCell ref="D25:D26"/>
    <mergeCell ref="A19:A22"/>
    <mergeCell ref="B19:B20"/>
    <mergeCell ref="C19:C20"/>
    <mergeCell ref="D19:D20"/>
    <mergeCell ref="J19:J20"/>
    <mergeCell ref="K19:K20"/>
    <mergeCell ref="K29:K30"/>
    <mergeCell ref="J25:J26"/>
    <mergeCell ref="K25:K26"/>
    <mergeCell ref="A27:A28"/>
    <mergeCell ref="B27:B28"/>
    <mergeCell ref="C27:C28"/>
    <mergeCell ref="D27:D28"/>
    <mergeCell ref="J27:J28"/>
    <mergeCell ref="K27:K28"/>
    <mergeCell ref="A29:A30"/>
    <mergeCell ref="B29:B30"/>
    <mergeCell ref="C29:C30"/>
    <mergeCell ref="D29:D30"/>
    <mergeCell ref="J29:J30"/>
    <mergeCell ref="A33:K33"/>
    <mergeCell ref="A31:A32"/>
    <mergeCell ref="B31:B32"/>
    <mergeCell ref="C31:C32"/>
    <mergeCell ref="D31:D32"/>
    <mergeCell ref="J31:J32"/>
    <mergeCell ref="K31:K32"/>
  </mergeCells>
  <printOptions horizontalCentered="1" verticalCentered="1"/>
  <pageMargins left="0.39370078740157483" right="0.39370078740157483" top="0.39370078740157483" bottom="0.39370078740157483" header="0" footer="0"/>
  <pageSetup scale="45" orientation="landscape" horizontalDpi="120" verticalDpi="144" r:id="rId1"/>
  <headerFooter alignWithMargins="0"/>
  <legacyDrawing r:id="rId2"/>
  <oleObjects>
    <oleObject shapeId="13313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B30"/>
  <sheetViews>
    <sheetView topLeftCell="A10" workbookViewId="0">
      <selection activeCell="C12" sqref="C12"/>
    </sheetView>
  </sheetViews>
  <sheetFormatPr defaultColWidth="11.42578125" defaultRowHeight="12.75"/>
  <cols>
    <col min="1" max="1" width="32" customWidth="1"/>
    <col min="2" max="2" width="40" customWidth="1"/>
    <col min="3" max="3" width="12.28515625" customWidth="1"/>
    <col min="257" max="257" width="32" customWidth="1"/>
    <col min="258" max="258" width="41.140625" customWidth="1"/>
    <col min="513" max="513" width="32" customWidth="1"/>
    <col min="514" max="514" width="41.140625" customWidth="1"/>
    <col min="769" max="769" width="32" customWidth="1"/>
    <col min="770" max="770" width="41.140625" customWidth="1"/>
    <col min="1025" max="1025" width="32" customWidth="1"/>
    <col min="1026" max="1026" width="41.140625" customWidth="1"/>
    <col min="1281" max="1281" width="32" customWidth="1"/>
    <col min="1282" max="1282" width="41.140625" customWidth="1"/>
    <col min="1537" max="1537" width="32" customWidth="1"/>
    <col min="1538" max="1538" width="41.140625" customWidth="1"/>
    <col min="1793" max="1793" width="32" customWidth="1"/>
    <col min="1794" max="1794" width="41.140625" customWidth="1"/>
    <col min="2049" max="2049" width="32" customWidth="1"/>
    <col min="2050" max="2050" width="41.140625" customWidth="1"/>
    <col min="2305" max="2305" width="32" customWidth="1"/>
    <col min="2306" max="2306" width="41.140625" customWidth="1"/>
    <col min="2561" max="2561" width="32" customWidth="1"/>
    <col min="2562" max="2562" width="41.140625" customWidth="1"/>
    <col min="2817" max="2817" width="32" customWidth="1"/>
    <col min="2818" max="2818" width="41.140625" customWidth="1"/>
    <col min="3073" max="3073" width="32" customWidth="1"/>
    <col min="3074" max="3074" width="41.140625" customWidth="1"/>
    <col min="3329" max="3329" width="32" customWidth="1"/>
    <col min="3330" max="3330" width="41.140625" customWidth="1"/>
    <col min="3585" max="3585" width="32" customWidth="1"/>
    <col min="3586" max="3586" width="41.140625" customWidth="1"/>
    <col min="3841" max="3841" width="32" customWidth="1"/>
    <col min="3842" max="3842" width="41.140625" customWidth="1"/>
    <col min="4097" max="4097" width="32" customWidth="1"/>
    <col min="4098" max="4098" width="41.140625" customWidth="1"/>
    <col min="4353" max="4353" width="32" customWidth="1"/>
    <col min="4354" max="4354" width="41.140625" customWidth="1"/>
    <col min="4609" max="4609" width="32" customWidth="1"/>
    <col min="4610" max="4610" width="41.140625" customWidth="1"/>
    <col min="4865" max="4865" width="32" customWidth="1"/>
    <col min="4866" max="4866" width="41.140625" customWidth="1"/>
    <col min="5121" max="5121" width="32" customWidth="1"/>
    <col min="5122" max="5122" width="41.140625" customWidth="1"/>
    <col min="5377" max="5377" width="32" customWidth="1"/>
    <col min="5378" max="5378" width="41.140625" customWidth="1"/>
    <col min="5633" max="5633" width="32" customWidth="1"/>
    <col min="5634" max="5634" width="41.140625" customWidth="1"/>
    <col min="5889" max="5889" width="32" customWidth="1"/>
    <col min="5890" max="5890" width="41.140625" customWidth="1"/>
    <col min="6145" max="6145" width="32" customWidth="1"/>
    <col min="6146" max="6146" width="41.140625" customWidth="1"/>
    <col min="6401" max="6401" width="32" customWidth="1"/>
    <col min="6402" max="6402" width="41.140625" customWidth="1"/>
    <col min="6657" max="6657" width="32" customWidth="1"/>
    <col min="6658" max="6658" width="41.140625" customWidth="1"/>
    <col min="6913" max="6913" width="32" customWidth="1"/>
    <col min="6914" max="6914" width="41.140625" customWidth="1"/>
    <col min="7169" max="7169" width="32" customWidth="1"/>
    <col min="7170" max="7170" width="41.140625" customWidth="1"/>
    <col min="7425" max="7425" width="32" customWidth="1"/>
    <col min="7426" max="7426" width="41.140625" customWidth="1"/>
    <col min="7681" max="7681" width="32" customWidth="1"/>
    <col min="7682" max="7682" width="41.140625" customWidth="1"/>
    <col min="7937" max="7937" width="32" customWidth="1"/>
    <col min="7938" max="7938" width="41.140625" customWidth="1"/>
    <col min="8193" max="8193" width="32" customWidth="1"/>
    <col min="8194" max="8194" width="41.140625" customWidth="1"/>
    <col min="8449" max="8449" width="32" customWidth="1"/>
    <col min="8450" max="8450" width="41.140625" customWidth="1"/>
    <col min="8705" max="8705" width="32" customWidth="1"/>
    <col min="8706" max="8706" width="41.140625" customWidth="1"/>
    <col min="8961" max="8961" width="32" customWidth="1"/>
    <col min="8962" max="8962" width="41.140625" customWidth="1"/>
    <col min="9217" max="9217" width="32" customWidth="1"/>
    <col min="9218" max="9218" width="41.140625" customWidth="1"/>
    <col min="9473" max="9473" width="32" customWidth="1"/>
    <col min="9474" max="9474" width="41.140625" customWidth="1"/>
    <col min="9729" max="9729" width="32" customWidth="1"/>
    <col min="9730" max="9730" width="41.140625" customWidth="1"/>
    <col min="9985" max="9985" width="32" customWidth="1"/>
    <col min="9986" max="9986" width="41.140625" customWidth="1"/>
    <col min="10241" max="10241" width="32" customWidth="1"/>
    <col min="10242" max="10242" width="41.140625" customWidth="1"/>
    <col min="10497" max="10497" width="32" customWidth="1"/>
    <col min="10498" max="10498" width="41.140625" customWidth="1"/>
    <col min="10753" max="10753" width="32" customWidth="1"/>
    <col min="10754" max="10754" width="41.140625" customWidth="1"/>
    <col min="11009" max="11009" width="32" customWidth="1"/>
    <col min="11010" max="11010" width="41.140625" customWidth="1"/>
    <col min="11265" max="11265" width="32" customWidth="1"/>
    <col min="11266" max="11266" width="41.140625" customWidth="1"/>
    <col min="11521" max="11521" width="32" customWidth="1"/>
    <col min="11522" max="11522" width="41.140625" customWidth="1"/>
    <col min="11777" max="11777" width="32" customWidth="1"/>
    <col min="11778" max="11778" width="41.140625" customWidth="1"/>
    <col min="12033" max="12033" width="32" customWidth="1"/>
    <col min="12034" max="12034" width="41.140625" customWidth="1"/>
    <col min="12289" max="12289" width="32" customWidth="1"/>
    <col min="12290" max="12290" width="41.140625" customWidth="1"/>
    <col min="12545" max="12545" width="32" customWidth="1"/>
    <col min="12546" max="12546" width="41.140625" customWidth="1"/>
    <col min="12801" max="12801" width="32" customWidth="1"/>
    <col min="12802" max="12802" width="41.140625" customWidth="1"/>
    <col min="13057" max="13057" width="32" customWidth="1"/>
    <col min="13058" max="13058" width="41.140625" customWidth="1"/>
    <col min="13313" max="13313" width="32" customWidth="1"/>
    <col min="13314" max="13314" width="41.140625" customWidth="1"/>
    <col min="13569" max="13569" width="32" customWidth="1"/>
    <col min="13570" max="13570" width="41.140625" customWidth="1"/>
    <col min="13825" max="13825" width="32" customWidth="1"/>
    <col min="13826" max="13826" width="41.140625" customWidth="1"/>
    <col min="14081" max="14081" width="32" customWidth="1"/>
    <col min="14082" max="14082" width="41.140625" customWidth="1"/>
    <col min="14337" max="14337" width="32" customWidth="1"/>
    <col min="14338" max="14338" width="41.140625" customWidth="1"/>
    <col min="14593" max="14593" width="32" customWidth="1"/>
    <col min="14594" max="14594" width="41.140625" customWidth="1"/>
    <col min="14849" max="14849" width="32" customWidth="1"/>
    <col min="14850" max="14850" width="41.140625" customWidth="1"/>
    <col min="15105" max="15105" width="32" customWidth="1"/>
    <col min="15106" max="15106" width="41.140625" customWidth="1"/>
    <col min="15361" max="15361" width="32" customWidth="1"/>
    <col min="15362" max="15362" width="41.140625" customWidth="1"/>
    <col min="15617" max="15617" width="32" customWidth="1"/>
    <col min="15618" max="15618" width="41.140625" customWidth="1"/>
    <col min="15873" max="15873" width="32" customWidth="1"/>
    <col min="15874" max="15874" width="41.140625" customWidth="1"/>
    <col min="16129" max="16129" width="32" customWidth="1"/>
    <col min="16130" max="16130" width="41.140625" customWidth="1"/>
  </cols>
  <sheetData>
    <row r="1" spans="1:2" ht="15.75">
      <c r="A1" s="566" t="s">
        <v>259</v>
      </c>
      <c r="B1" s="566"/>
    </row>
    <row r="2" spans="1:2" ht="15">
      <c r="A2" s="109"/>
      <c r="B2" s="109"/>
    </row>
    <row r="3" spans="1:2" ht="15.75">
      <c r="A3" s="566" t="s">
        <v>0</v>
      </c>
      <c r="B3" s="566"/>
    </row>
    <row r="4" spans="1:2" ht="15.75">
      <c r="A4" s="566" t="s">
        <v>1</v>
      </c>
      <c r="B4" s="566"/>
    </row>
    <row r="5" spans="1:2" ht="15.75">
      <c r="A5" s="566" t="s">
        <v>2</v>
      </c>
      <c r="B5" s="566"/>
    </row>
    <row r="6" spans="1:2" ht="15.75">
      <c r="A6" s="110"/>
      <c r="B6" s="110"/>
    </row>
    <row r="7" spans="1:2" ht="38.25" customHeight="1">
      <c r="A7" s="566" t="s">
        <v>260</v>
      </c>
      <c r="B7" s="566"/>
    </row>
    <row r="8" spans="1:2" ht="15.75">
      <c r="A8" s="566" t="s">
        <v>230</v>
      </c>
      <c r="B8" s="566"/>
    </row>
    <row r="9" spans="1:2" ht="35.25" customHeight="1">
      <c r="A9" s="566" t="s">
        <v>5</v>
      </c>
      <c r="B9" s="566"/>
    </row>
    <row r="10" spans="1:2" ht="15.75" thickBot="1">
      <c r="A10" s="109"/>
      <c r="B10" s="109"/>
    </row>
    <row r="11" spans="1:2" ht="15.75">
      <c r="A11" s="280" t="s">
        <v>231</v>
      </c>
      <c r="B11" s="281" t="s">
        <v>232</v>
      </c>
    </row>
    <row r="12" spans="1:2" ht="29.25" customHeight="1">
      <c r="A12" s="282" t="s">
        <v>28</v>
      </c>
      <c r="B12" s="283">
        <v>7</v>
      </c>
    </row>
    <row r="13" spans="1:2" ht="29.25" customHeight="1">
      <c r="A13" s="282" t="s">
        <v>65</v>
      </c>
      <c r="B13" s="283">
        <v>7</v>
      </c>
    </row>
    <row r="14" spans="1:2" ht="29.25" customHeight="1">
      <c r="A14" s="282" t="s">
        <v>30</v>
      </c>
      <c r="B14" s="284">
        <v>5</v>
      </c>
    </row>
    <row r="15" spans="1:2" ht="29.25" customHeight="1">
      <c r="A15" s="282" t="s">
        <v>37</v>
      </c>
      <c r="B15" s="284">
        <v>5</v>
      </c>
    </row>
    <row r="16" spans="1:2" ht="29.25" customHeight="1">
      <c r="A16" s="282" t="s">
        <v>38</v>
      </c>
      <c r="B16" s="283">
        <v>3</v>
      </c>
    </row>
    <row r="17" spans="1:2" ht="29.25" customHeight="1">
      <c r="A17" s="282" t="s">
        <v>194</v>
      </c>
      <c r="B17" s="284">
        <v>3</v>
      </c>
    </row>
    <row r="18" spans="1:2" ht="29.25" customHeight="1">
      <c r="A18" s="282" t="s">
        <v>182</v>
      </c>
      <c r="B18" s="283">
        <v>3</v>
      </c>
    </row>
    <row r="19" spans="1:2" ht="29.25" customHeight="1">
      <c r="A19" s="282" t="s">
        <v>101</v>
      </c>
      <c r="B19" s="283">
        <v>2</v>
      </c>
    </row>
    <row r="20" spans="1:2" ht="29.25" customHeight="1">
      <c r="A20" s="282" t="s">
        <v>27</v>
      </c>
      <c r="B20" s="283">
        <v>2</v>
      </c>
    </row>
    <row r="21" spans="1:2" ht="29.25" customHeight="1">
      <c r="A21" s="282" t="s">
        <v>21</v>
      </c>
      <c r="B21" s="284">
        <v>2</v>
      </c>
    </row>
    <row r="22" spans="1:2" ht="29.25" customHeight="1">
      <c r="A22" s="282" t="s">
        <v>32</v>
      </c>
      <c r="B22" s="284">
        <v>2</v>
      </c>
    </row>
    <row r="23" spans="1:2" ht="29.25" customHeight="1">
      <c r="A23" s="285" t="s">
        <v>29</v>
      </c>
      <c r="B23" s="284">
        <v>2</v>
      </c>
    </row>
    <row r="24" spans="1:2" ht="29.25" customHeight="1">
      <c r="A24" s="282" t="s">
        <v>35</v>
      </c>
      <c r="B24" s="284">
        <v>2</v>
      </c>
    </row>
    <row r="25" spans="1:2" ht="29.25" customHeight="1">
      <c r="A25" s="282" t="s">
        <v>34</v>
      </c>
      <c r="B25" s="284">
        <v>1</v>
      </c>
    </row>
    <row r="26" spans="1:2" ht="29.25" customHeight="1">
      <c r="A26" s="282" t="s">
        <v>261</v>
      </c>
      <c r="B26" s="283">
        <v>1</v>
      </c>
    </row>
    <row r="27" spans="1:2" ht="29.25" customHeight="1">
      <c r="A27" s="282" t="s">
        <v>33</v>
      </c>
      <c r="B27" s="286">
        <v>1</v>
      </c>
    </row>
    <row r="28" spans="1:2" ht="29.25" customHeight="1">
      <c r="A28" s="282" t="s">
        <v>36</v>
      </c>
      <c r="B28" s="283">
        <v>1</v>
      </c>
    </row>
    <row r="29" spans="1:2" ht="29.25" customHeight="1">
      <c r="A29" s="282" t="s">
        <v>99</v>
      </c>
      <c r="B29" s="283">
        <v>1</v>
      </c>
    </row>
    <row r="30" spans="1:2">
      <c r="A30" s="569" t="s">
        <v>171</v>
      </c>
      <c r="B30" s="569"/>
    </row>
  </sheetData>
  <mergeCells count="8">
    <mergeCell ref="A9:B9"/>
    <mergeCell ref="A30:B30"/>
    <mergeCell ref="A1:B1"/>
    <mergeCell ref="A3:B3"/>
    <mergeCell ref="A4:B4"/>
    <mergeCell ref="A5:B5"/>
    <mergeCell ref="A7:B7"/>
    <mergeCell ref="A8:B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70" orientation="landscape" r:id="rId1"/>
  <drawing r:id="rId2"/>
  <legacyDrawing r:id="rId3"/>
  <oleObjects>
    <oleObject shapeId="14337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11</vt:i4>
      </vt:variant>
    </vt:vector>
  </HeadingPairs>
  <TitlesOfParts>
    <vt:vector size="25" baseType="lpstr">
      <vt:lpstr>base ordenada</vt:lpstr>
      <vt:lpstr>CUADRO Nº 1</vt:lpstr>
      <vt:lpstr>CUADRO Nº 2</vt:lpstr>
      <vt:lpstr>Cuadro Nº3</vt:lpstr>
      <vt:lpstr>Cuadro Nº 4</vt:lpstr>
      <vt:lpstr>Cuadro Nº 5</vt:lpstr>
      <vt:lpstr>Cuadro Nº 6</vt:lpstr>
      <vt:lpstr>Cuadro Nº 7</vt:lpstr>
      <vt:lpstr>Cuadro Nº 8</vt:lpstr>
      <vt:lpstr>Cuadro Nº 9</vt:lpstr>
      <vt:lpstr>Cuadro Nº 10</vt:lpstr>
      <vt:lpstr>Cuadro Nº 11</vt:lpstr>
      <vt:lpstr>Cuadro Nº 12</vt:lpstr>
      <vt:lpstr>Cuadro Nº 13</vt:lpstr>
      <vt:lpstr>'CUADRO Nº 1'!Obszar_wydruku</vt:lpstr>
      <vt:lpstr>'Cuadro Nº 10'!Obszar_wydruku</vt:lpstr>
      <vt:lpstr>'Cuadro Nº 11'!Obszar_wydruku</vt:lpstr>
      <vt:lpstr>'Cuadro Nº 12'!Obszar_wydruku</vt:lpstr>
      <vt:lpstr>'CUADRO Nº 2'!Obszar_wydruku</vt:lpstr>
      <vt:lpstr>'Cuadro Nº 4'!Obszar_wydruku</vt:lpstr>
      <vt:lpstr>'Cuadro Nº 5'!Obszar_wydruku</vt:lpstr>
      <vt:lpstr>'Cuadro Nº 6'!Obszar_wydruku</vt:lpstr>
      <vt:lpstr>'Cuadro Nº 7'!Obszar_wydruku</vt:lpstr>
      <vt:lpstr>'Cuadro Nº 9'!Obszar_wydruku</vt:lpstr>
      <vt:lpstr>'Cuadro Nº3'!Obszar_wydruku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</dc:creator>
  <cp:lastModifiedBy>amrozowska</cp:lastModifiedBy>
  <cp:lastPrinted>2009-12-03T23:18:43Z</cp:lastPrinted>
  <dcterms:created xsi:type="dcterms:W3CDTF">2009-12-03T22:14:15Z</dcterms:created>
  <dcterms:modified xsi:type="dcterms:W3CDTF">2010-03-24T10:31:06Z</dcterms:modified>
</cp:coreProperties>
</file>